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EsteLivro"/>
  <mc:AlternateContent xmlns:mc="http://schemas.openxmlformats.org/markup-compatibility/2006">
    <mc:Choice Requires="x15">
      <x15ac:absPath xmlns:x15ac="http://schemas.microsoft.com/office/spreadsheetml/2010/11/ac" url="D:\Presidência\Concursos\PARedes\3-PA-Redes\1reunião juri\"/>
    </mc:Choice>
  </mc:AlternateContent>
  <xr:revisionPtr revIDLastSave="0" documentId="13_ncr:1_{091E824F-2EB5-403F-985F-979F8DAFEC2E}" xr6:coauthVersionLast="47" xr6:coauthVersionMax="47" xr10:uidLastSave="{00000000-0000-0000-0000-000000000000}"/>
  <bookViews>
    <workbookView xWindow="2730" yWindow="2730" windowWidth="21600" windowHeight="11835" activeTab="3" xr2:uid="{00000000-000D-0000-FFFF-FFFF00000000}"/>
  </bookViews>
  <sheets>
    <sheet name="ATCP" sheetId="1" r:id="rId1"/>
    <sheet name="AP" sheetId="2" r:id="rId2"/>
    <sheet name="ARMI" sheetId="3" r:id="rId3"/>
    <sheet name="Resultado da Pontuação" sheetId="6" r:id="rId4"/>
  </sheets>
  <definedNames>
    <definedName name="_xlnm.Print_Area" localSheetId="3">'Resultado da Pontuação'!$C$4:$G$36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D18" i="1"/>
  <c r="C28" i="6" l="1"/>
  <c r="C20" i="6"/>
  <c r="C30" i="6"/>
  <c r="D30" i="6"/>
  <c r="C31" i="6"/>
  <c r="C32" i="6"/>
  <c r="C33" i="6"/>
  <c r="C34" i="6"/>
  <c r="C35" i="6"/>
  <c r="C36" i="6"/>
  <c r="C22" i="6"/>
  <c r="D22" i="6"/>
  <c r="C23" i="6"/>
  <c r="C24" i="6"/>
  <c r="C25" i="6"/>
  <c r="C26" i="6"/>
  <c r="C27" i="6"/>
  <c r="C14" i="6"/>
  <c r="D14" i="6"/>
  <c r="C15" i="6"/>
  <c r="C16" i="6"/>
  <c r="C17" i="6"/>
  <c r="C18" i="6"/>
  <c r="C19" i="6"/>
  <c r="A60" i="2"/>
  <c r="A61" i="2" s="1"/>
  <c r="A62" i="2" s="1"/>
  <c r="A63" i="2" s="1"/>
  <c r="A64" i="2" s="1"/>
  <c r="A65" i="2" s="1"/>
  <c r="A61" i="3"/>
  <c r="A62" i="3" s="1"/>
  <c r="A63" i="3" s="1"/>
  <c r="A64" i="3" s="1"/>
  <c r="A65" i="3" s="1"/>
  <c r="A66" i="3" s="1"/>
  <c r="A67" i="3" s="1"/>
  <c r="A68" i="3" s="1"/>
  <c r="A69" i="3" s="1"/>
  <c r="A59" i="2"/>
  <c r="A49" i="2"/>
  <c r="A50" i="2"/>
  <c r="A51" i="2" s="1"/>
  <c r="A52" i="2" s="1"/>
  <c r="A53" i="2" s="1"/>
  <c r="A54" i="2" s="1"/>
  <c r="A48" i="2"/>
  <c r="A37" i="2"/>
  <c r="A38" i="2" s="1"/>
  <c r="A39" i="2" s="1"/>
  <c r="A40" i="2" s="1"/>
  <c r="A41" i="2" s="1"/>
  <c r="A42" i="2" s="1"/>
  <c r="A43" i="2" s="1"/>
  <c r="A27" i="2"/>
  <c r="A28" i="2" s="1"/>
  <c r="A29" i="2" s="1"/>
  <c r="A30" i="2" s="1"/>
  <c r="A31" i="2" s="1"/>
  <c r="A32" i="2" s="1"/>
  <c r="A26" i="2"/>
  <c r="A15" i="2"/>
  <c r="A16" i="2" s="1"/>
  <c r="A17" i="2" s="1"/>
  <c r="A18" i="2" s="1"/>
  <c r="A19" i="2" s="1"/>
  <c r="A20" i="2" s="1"/>
  <c r="A21" i="2" s="1"/>
  <c r="D59" i="3"/>
  <c r="D6" i="3" s="1"/>
  <c r="D35" i="6" s="1"/>
  <c r="A35" i="3"/>
  <c r="A36" i="3" s="1"/>
  <c r="A37" i="3" s="1"/>
  <c r="A38" i="3" s="1"/>
  <c r="A39" i="3" s="1"/>
  <c r="A40" i="3" s="1"/>
  <c r="A41" i="3" s="1"/>
  <c r="A42" i="3" s="1"/>
  <c r="A43" i="3" s="1"/>
  <c r="A48" i="3"/>
  <c r="A49" i="3" s="1"/>
  <c r="A50" i="3" s="1"/>
  <c r="A51" i="3" s="1"/>
  <c r="A52" i="3" s="1"/>
  <c r="A53" i="3" s="1"/>
  <c r="A54" i="3" s="1"/>
  <c r="A55" i="3" s="1"/>
  <c r="A56" i="3" s="1"/>
  <c r="D13" i="3"/>
  <c r="D2" i="3" s="1"/>
  <c r="D31" i="6" s="1"/>
  <c r="A15" i="3"/>
  <c r="A16" i="3" s="1"/>
  <c r="A17" i="3" s="1"/>
  <c r="D20" i="3"/>
  <c r="D3" i="3" s="1"/>
  <c r="D32" i="6" s="1"/>
  <c r="D33" i="3"/>
  <c r="D4" i="3" s="1"/>
  <c r="D33" i="6" s="1"/>
  <c r="D46" i="3"/>
  <c r="D5" i="3" s="1"/>
  <c r="D34" i="6" s="1"/>
  <c r="A22" i="3"/>
  <c r="A23" i="3" s="1"/>
  <c r="A24" i="3" s="1"/>
  <c r="A25" i="3" s="1"/>
  <c r="A26" i="3" s="1"/>
  <c r="A27" i="3" s="1"/>
  <c r="A28" i="3" s="1"/>
  <c r="A29" i="3" s="1"/>
  <c r="A30" i="3" s="1"/>
  <c r="D57" i="2"/>
  <c r="D6" i="2" s="1"/>
  <c r="D27" i="6" s="1"/>
  <c r="D46" i="2"/>
  <c r="D5" i="2" s="1"/>
  <c r="D26" i="6" s="1"/>
  <c r="D35" i="2"/>
  <c r="D4" i="2" s="1"/>
  <c r="D25" i="6" s="1"/>
  <c r="D24" i="2"/>
  <c r="D3" i="2" s="1"/>
  <c r="D24" i="6" s="1"/>
  <c r="D13" i="2"/>
  <c r="D2" i="2" s="1"/>
  <c r="D23" i="6" s="1"/>
  <c r="D94" i="1"/>
  <c r="D11" i="1" s="1"/>
  <c r="D19" i="6" s="1"/>
  <c r="D76" i="1"/>
  <c r="D10" i="1" s="1"/>
  <c r="D18" i="6" s="1"/>
  <c r="D58" i="1"/>
  <c r="D9" i="1" s="1"/>
  <c r="D17" i="6" s="1"/>
  <c r="D40" i="1"/>
  <c r="D8" i="1" s="1"/>
  <c r="D16" i="6" s="1"/>
  <c r="D7" i="1"/>
  <c r="D15" i="6" s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D7" i="3" l="1"/>
  <c r="D36" i="6" s="1"/>
  <c r="G11" i="6" s="1"/>
  <c r="D12" i="1" l="1"/>
  <c r="D20" i="6" s="1"/>
  <c r="G9" i="6" s="1"/>
  <c r="D7" i="2"/>
  <c r="D28" i="6" s="1"/>
  <c r="G10" i="6" s="1"/>
  <c r="G12" i="6" l="1"/>
</calcChain>
</file>

<file path=xl/sharedStrings.xml><?xml version="1.0" encoding="utf-8"?>
<sst xmlns="http://schemas.openxmlformats.org/spreadsheetml/2006/main" count="100" uniqueCount="52">
  <si>
    <t>Pontuação</t>
  </si>
  <si>
    <t>Item</t>
  </si>
  <si>
    <t>Atividade Pedagógica (AP)</t>
  </si>
  <si>
    <t xml:space="preserve">O candidato deve prencher as células assinaladas a amarelo em ATCP, AP e ARMI, se necessário pode inserir mais linhas. </t>
  </si>
  <si>
    <r>
      <t xml:space="preserve">b) Coordenação e participação em projetos de investigação e desenvolvimento </t>
    </r>
    <r>
      <rPr>
        <b/>
        <sz val="11"/>
        <color theme="1"/>
        <rFont val="Calibri"/>
        <family val="2"/>
        <scheme val="minor"/>
      </rPr>
      <t>(PID</t>
    </r>
    <r>
      <rPr>
        <sz val="11"/>
        <color theme="1"/>
        <rFont val="Calibri"/>
        <family val="2"/>
        <scheme val="minor"/>
      </rPr>
      <t>): (20 %)</t>
    </r>
  </si>
  <si>
    <r>
      <t>a) Produção científica, publicações, comunicações em conferências (</t>
    </r>
    <r>
      <rPr>
        <b/>
        <sz val="11"/>
        <color theme="1"/>
        <rFont val="Calibri"/>
        <family val="2"/>
        <scheme val="minor"/>
      </rPr>
      <t>PC</t>
    </r>
    <r>
      <rPr>
        <sz val="11"/>
        <color theme="1"/>
        <rFont val="Calibri"/>
        <family val="2"/>
        <scheme val="minor"/>
      </rPr>
      <t>): (60 %)</t>
    </r>
  </si>
  <si>
    <r>
      <t>c) Autonomia e liderança (</t>
    </r>
    <r>
      <rPr>
        <b/>
        <sz val="11"/>
        <color theme="1"/>
        <rFont val="Calibri"/>
        <family val="2"/>
        <scheme val="minor"/>
      </rPr>
      <t>AL</t>
    </r>
    <r>
      <rPr>
        <sz val="11"/>
        <color theme="1"/>
        <rFont val="Calibri"/>
        <family val="2"/>
        <scheme val="minor"/>
      </rPr>
      <t>): (10 %)</t>
    </r>
  </si>
  <si>
    <r>
      <t>d) Reconhecimento interpares (</t>
    </r>
    <r>
      <rPr>
        <b/>
        <sz val="11"/>
        <color theme="1"/>
        <rFont val="Calibri"/>
        <family val="2"/>
        <scheme val="minor"/>
      </rPr>
      <t>RIP</t>
    </r>
    <r>
      <rPr>
        <sz val="11"/>
        <color theme="1"/>
        <rFont val="Calibri"/>
        <family val="2"/>
        <scheme val="minor"/>
      </rPr>
      <t>): (5 %)</t>
    </r>
  </si>
  <si>
    <r>
      <t>c) Inovação pedagógica (</t>
    </r>
    <r>
      <rPr>
        <b/>
        <sz val="11"/>
        <color theme="1"/>
        <rFont val="Calibri"/>
        <family val="2"/>
        <scheme val="minor"/>
      </rPr>
      <t>IP</t>
    </r>
    <r>
      <rPr>
        <sz val="11"/>
        <color theme="1"/>
        <rFont val="Calibri"/>
        <family val="2"/>
        <scheme val="minor"/>
      </rPr>
      <t>): (20 %)</t>
    </r>
  </si>
  <si>
    <r>
      <t>d) Materiais pedagógicos (</t>
    </r>
    <r>
      <rPr>
        <b/>
        <sz val="11"/>
        <color theme="1"/>
        <rFont val="Calibri"/>
        <family val="2"/>
        <scheme val="minor"/>
      </rPr>
      <t>MP</t>
    </r>
    <r>
      <rPr>
        <sz val="11"/>
        <color theme="1"/>
        <rFont val="Calibri"/>
        <family val="2"/>
        <scheme val="minor"/>
      </rPr>
      <t>): (15 %)</t>
    </r>
  </si>
  <si>
    <r>
      <t>e) Outros (</t>
    </r>
    <r>
      <rPr>
        <b/>
        <sz val="11"/>
        <color theme="1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>): (10 %)</t>
    </r>
  </si>
  <si>
    <r>
      <t>a) Projeto Científico -pedagógico (</t>
    </r>
    <r>
      <rPr>
        <b/>
        <sz val="11"/>
        <color theme="1"/>
        <rFont val="Calibri"/>
        <family val="2"/>
        <scheme val="minor"/>
      </rPr>
      <t>PCP</t>
    </r>
    <r>
      <rPr>
        <sz val="11"/>
        <color theme="1"/>
        <rFont val="Calibri"/>
        <family val="2"/>
        <scheme val="minor"/>
      </rPr>
      <t>): (50 %)</t>
    </r>
  </si>
  <si>
    <r>
      <t>b) Participação em órgãos de gestão e em órgãos, comissões e grupos de trabalho de caráter técnico -científico, pedagógico ou profissional (</t>
    </r>
    <r>
      <rPr>
        <b/>
        <sz val="11"/>
        <color theme="1"/>
        <rFont val="Calibri"/>
        <family val="2"/>
        <scheme val="minor"/>
      </rPr>
      <t>POG</t>
    </r>
    <r>
      <rPr>
        <sz val="11"/>
        <color theme="1"/>
        <rFont val="Calibri"/>
        <family val="2"/>
        <scheme val="minor"/>
      </rPr>
      <t>): (20 %)</t>
    </r>
  </si>
  <si>
    <r>
      <t>c) Participação na organização de eventos de caráter técnico — científico e pedagógico (</t>
    </r>
    <r>
      <rPr>
        <b/>
        <sz val="11"/>
        <color theme="1"/>
        <rFont val="Calibri"/>
        <family val="2"/>
        <scheme val="minor"/>
      </rPr>
      <t>OE</t>
    </r>
    <r>
      <rPr>
        <sz val="11"/>
        <color theme="1"/>
        <rFont val="Calibri"/>
        <family val="2"/>
        <scheme val="minor"/>
      </rPr>
      <t>): (15 %)</t>
    </r>
  </si>
  <si>
    <r>
      <t>d) Dinamização de atividades de extensão à comunidade tais como divulgação de atividades de ID e de cursos para o Exterior (</t>
    </r>
    <r>
      <rPr>
        <b/>
        <sz val="11"/>
        <color theme="1"/>
        <rFont val="Calibri"/>
        <family val="2"/>
        <scheme val="minor"/>
      </rPr>
      <t>AEC</t>
    </r>
    <r>
      <rPr>
        <sz val="11"/>
        <color theme="1"/>
        <rFont val="Calibri"/>
        <family val="2"/>
        <scheme val="minor"/>
      </rPr>
      <t>): (10 %)</t>
    </r>
  </si>
  <si>
    <r>
      <t>e) Internacionalização das suas atividades na área para que é aberto o concurso (</t>
    </r>
    <r>
      <rPr>
        <b/>
        <sz val="11"/>
        <color theme="1"/>
        <rFont val="Calibri"/>
        <family val="2"/>
        <scheme val="minor"/>
      </rPr>
      <t>IA</t>
    </r>
    <r>
      <rPr>
        <sz val="11"/>
        <color theme="1"/>
        <rFont val="Calibri"/>
        <family val="2"/>
        <scheme val="minor"/>
      </rPr>
      <t>): (5 %)</t>
    </r>
  </si>
  <si>
    <t>Outras Atividades Relevantes para a Missão da Instituição (ARMI)</t>
  </si>
  <si>
    <t>a) Produção científica, publicações, comunicações em conferências (PC):</t>
  </si>
  <si>
    <t xml:space="preserve">b) Coordenação e participação em projetos de investigação e desenvolvimento (PID): </t>
  </si>
  <si>
    <t>c) Autonomia e liderança (AL):</t>
  </si>
  <si>
    <t>d) Reconhecimento interpares (RIP):</t>
  </si>
  <si>
    <t xml:space="preserve">e) Participação em unidades de investigação, sociedades científicas e suas comissões (PUI): </t>
  </si>
  <si>
    <t>c) Inovação pedagógica (IP):</t>
  </si>
  <si>
    <t>d) Materiais pedagógicos (MP):</t>
  </si>
  <si>
    <t xml:space="preserve">e) Outros (OU): </t>
  </si>
  <si>
    <t>a) Projeto Científico -pedagógico (PCP):</t>
  </si>
  <si>
    <t>b) Participação em órgãos de gestão e em órgãos, comissões e grupos de trabalho de caráter técnico -científico, pedagógico ou profissional (POG):</t>
  </si>
  <si>
    <t>c) Participação na organização de eventos de caráter técnico — científico e pedagógico (OE):</t>
  </si>
  <si>
    <t>d) Dinamização de atividades de extensão à comunidade tais como divulgação de atividades de ID e de cursos para o Exterior (AEC):</t>
  </si>
  <si>
    <t>e) Internacionalização das suas atividades na área para que é aberto o concurso (IA):</t>
  </si>
  <si>
    <t>Ano/Mês</t>
  </si>
  <si>
    <t xml:space="preserve"> </t>
  </si>
  <si>
    <t xml:space="preserve">CF = 0,4 ATCP + 0,4 AP + 0,2 ARMI </t>
  </si>
  <si>
    <t>a) Vertente de Investigação (Atividades Técnico -Científicas e Profissionais (ATCP)) — 40%</t>
  </si>
  <si>
    <t>b) Vertente de Ensino — (Atividade Pedagógica (AP)) — 40 %</t>
  </si>
  <si>
    <t>c) Vertente de Outras Atividades (Outras atividades relevantes para a missão da instituição (ARMI)) — 20 %</t>
  </si>
  <si>
    <t>Classificação Final (CF):</t>
  </si>
  <si>
    <t>Atividades Técnico‐Científicas e Profissionais (ATCP):</t>
  </si>
  <si>
    <r>
      <t>e) Participação em unidades de investigação, sociedades científicas e suas comissões (</t>
    </r>
    <r>
      <rPr>
        <b/>
        <sz val="11"/>
        <color theme="1"/>
        <rFont val="Calibri"/>
        <family val="2"/>
        <scheme val="minor"/>
      </rPr>
      <t>PUI</t>
    </r>
    <r>
      <rPr>
        <sz val="11"/>
        <color theme="1"/>
        <rFont val="Calibri"/>
        <family val="2"/>
        <scheme val="minor"/>
      </rPr>
      <t>): (5 %)</t>
    </r>
  </si>
  <si>
    <t>Avaliador:</t>
  </si>
  <si>
    <t>Pontuação para anexar à ATA</t>
  </si>
  <si>
    <t>Observações:</t>
  </si>
  <si>
    <t xml:space="preserve">ACTP  =  0,6 PC + 0,2 PID + 0,1 AL +  0,05 RIP + 0,05 PUI  </t>
  </si>
  <si>
    <t xml:space="preserve">ARMI =  0,5 PCP + 0,2 POG + 0,15 OE + 0,1 AEC + 0,05 IA  </t>
  </si>
  <si>
    <t>Pontuação do Candidato:</t>
  </si>
  <si>
    <t>Nome:</t>
  </si>
  <si>
    <t>ORCID</t>
  </si>
  <si>
    <t>a) Docência (D):</t>
  </si>
  <si>
    <r>
      <t>a) Docência (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): (30 %)</t>
    </r>
  </si>
  <si>
    <t xml:space="preserve">AP =  0,3 D + 0,25 O + 0,2 IP + 0,15 MP +  0,1 OU  </t>
  </si>
  <si>
    <t>b) Orientação e júris académicos (OJA)</t>
  </si>
  <si>
    <t>b) Orientação e júris académicos (O) :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</si>
</sst>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1" fillId="2" borderId="1" xfId="0" applyFont="1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0" fillId="2" borderId="2" xfId="0" applyFill="1" applyBorder="1"/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164" fontId="0" fillId="0" borderId="4" xfId="0" applyNumberFormat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0" borderId="0" xfId="0" applyFont="1" applyAlignment="1">
      <alignment wrapText="1"/>
    </xf>
    <xf numFmtId="0" fontId="0" fillId="3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0" fillId="0" borderId="3" xfId="0" applyNumberFormat="1" applyBorder="1" applyAlignment="1">
      <alignment horizontal="center"/>
    </xf>
    <xf numFmtId="164" fontId="0" fillId="0" borderId="0" xfId="0" applyNumberFormat="1"/>
    <xf numFmtId="0" fontId="3" fillId="0" borderId="13" xfId="0" applyFont="1" applyBorder="1" applyAlignment="1">
      <alignment horizontal="left" vertical="center" wrapText="1" indent="1"/>
    </xf>
    <xf numFmtId="0" fontId="1" fillId="2" borderId="13" xfId="0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right" vertical="center" indent="1"/>
    </xf>
    <xf numFmtId="164" fontId="5" fillId="0" borderId="1" xfId="0" applyNumberFormat="1" applyFont="1" applyBorder="1" applyAlignment="1">
      <alignment horizontal="right" vertical="center" indent="1"/>
    </xf>
    <xf numFmtId="164" fontId="5" fillId="0" borderId="15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1"/>
    </xf>
    <xf numFmtId="164" fontId="1" fillId="0" borderId="1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5" fillId="0" borderId="14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49" fontId="4" fillId="3" borderId="1" xfId="0" applyNumberFormat="1" applyFont="1" applyFill="1" applyBorder="1" applyAlignment="1" applyProtection="1">
      <alignment horizontal="left" vertical="center" indent="2"/>
      <protection locked="0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D110"/>
  <sheetViews>
    <sheetView topLeftCell="A109" zoomScale="85" zoomScaleNormal="85" workbookViewId="0">
      <selection activeCell="B9" sqref="B9"/>
    </sheetView>
  </sheetViews>
  <sheetFormatPr defaultRowHeight="15" x14ac:dyDescent="0.25"/>
  <cols>
    <col min="1" max="1" width="4.85546875" style="11" bestFit="1" customWidth="1"/>
    <col min="2" max="2" width="9.5703125" style="11" customWidth="1"/>
    <col min="3" max="3" width="155.5703125" customWidth="1"/>
    <col min="4" max="4" width="12.28515625" style="11" customWidth="1"/>
    <col min="5" max="5" width="11.7109375" customWidth="1"/>
  </cols>
  <sheetData>
    <row r="1" spans="2:4" ht="21" x14ac:dyDescent="0.35">
      <c r="C1" s="12" t="s">
        <v>3</v>
      </c>
    </row>
    <row r="3" spans="2:4" ht="20.25" customHeight="1" x14ac:dyDescent="0.25">
      <c r="B3" s="49" t="s">
        <v>45</v>
      </c>
      <c r="C3" s="53"/>
    </row>
    <row r="4" spans="2:4" ht="22.5" customHeight="1" x14ac:dyDescent="0.25">
      <c r="B4" s="49" t="s">
        <v>46</v>
      </c>
      <c r="C4" s="53"/>
    </row>
    <row r="6" spans="2:4" x14ac:dyDescent="0.25">
      <c r="C6" s="13" t="s">
        <v>37</v>
      </c>
      <c r="D6" s="13" t="s">
        <v>0</v>
      </c>
    </row>
    <row r="7" spans="2:4" x14ac:dyDescent="0.25">
      <c r="C7" s="5" t="s">
        <v>5</v>
      </c>
      <c r="D7" s="14">
        <f>ROUND(D18*60%,1)</f>
        <v>0</v>
      </c>
    </row>
    <row r="8" spans="2:4" x14ac:dyDescent="0.25">
      <c r="C8" s="5" t="s">
        <v>4</v>
      </c>
      <c r="D8" s="14">
        <f>ROUND(D40*20%,1)</f>
        <v>0</v>
      </c>
    </row>
    <row r="9" spans="2:4" x14ac:dyDescent="0.25">
      <c r="C9" s="5" t="s">
        <v>6</v>
      </c>
      <c r="D9" s="14">
        <f>ROUND(D58*10%,1)</f>
        <v>0</v>
      </c>
    </row>
    <row r="10" spans="2:4" x14ac:dyDescent="0.25">
      <c r="C10" s="5" t="s">
        <v>7</v>
      </c>
      <c r="D10" s="14">
        <f>ROUND(D76*5%,1)</f>
        <v>0</v>
      </c>
    </row>
    <row r="11" spans="2:4" x14ac:dyDescent="0.25">
      <c r="C11" s="5" t="s">
        <v>38</v>
      </c>
      <c r="D11" s="14">
        <f>ROUND(D94*5%,1)</f>
        <v>0</v>
      </c>
    </row>
    <row r="12" spans="2:4" x14ac:dyDescent="0.25">
      <c r="C12" s="6" t="s">
        <v>42</v>
      </c>
      <c r="D12" s="15">
        <f>SUM(D7:D11)</f>
        <v>0</v>
      </c>
    </row>
    <row r="17" spans="1:4" x14ac:dyDescent="0.25">
      <c r="A17" s="54" t="s">
        <v>17</v>
      </c>
      <c r="B17" s="55"/>
      <c r="C17" s="56"/>
      <c r="D17" s="16" t="s">
        <v>0</v>
      </c>
    </row>
    <row r="18" spans="1:4" x14ac:dyDescent="0.25">
      <c r="A18" s="17" t="s">
        <v>1</v>
      </c>
      <c r="B18" s="17" t="s">
        <v>30</v>
      </c>
      <c r="C18" s="18"/>
      <c r="D18" s="19">
        <f>IF(SUM(D19:D33)&gt;100,100,SUM(D19:D33))</f>
        <v>0</v>
      </c>
    </row>
    <row r="19" spans="1:4" x14ac:dyDescent="0.25">
      <c r="A19" s="8">
        <v>1</v>
      </c>
      <c r="B19" s="36"/>
      <c r="C19" s="2"/>
      <c r="D19" s="21"/>
    </row>
    <row r="20" spans="1:4" x14ac:dyDescent="0.25">
      <c r="A20" s="8">
        <f>A19+1</f>
        <v>2</v>
      </c>
      <c r="B20" s="35"/>
      <c r="C20" s="2"/>
      <c r="D20" s="21"/>
    </row>
    <row r="21" spans="1:4" x14ac:dyDescent="0.25">
      <c r="A21" s="8">
        <f t="shared" ref="A21:A37" si="0">A20+1</f>
        <v>3</v>
      </c>
      <c r="B21" s="35"/>
      <c r="C21" s="2"/>
      <c r="D21" s="21"/>
    </row>
    <row r="22" spans="1:4" x14ac:dyDescent="0.25">
      <c r="A22" s="8">
        <f t="shared" si="0"/>
        <v>4</v>
      </c>
      <c r="B22" s="35"/>
      <c r="C22" s="2"/>
      <c r="D22" s="21"/>
    </row>
    <row r="23" spans="1:4" x14ac:dyDescent="0.25">
      <c r="A23" s="8">
        <f t="shared" si="0"/>
        <v>5</v>
      </c>
      <c r="B23" s="35"/>
      <c r="C23" s="2"/>
      <c r="D23" s="21"/>
    </row>
    <row r="24" spans="1:4" x14ac:dyDescent="0.25">
      <c r="A24" s="8">
        <f t="shared" si="0"/>
        <v>6</v>
      </c>
      <c r="B24" s="35"/>
      <c r="C24" s="2"/>
      <c r="D24" s="21"/>
    </row>
    <row r="25" spans="1:4" x14ac:dyDescent="0.25">
      <c r="A25" s="8">
        <f t="shared" si="0"/>
        <v>7</v>
      </c>
      <c r="B25" s="35"/>
      <c r="C25" s="2"/>
      <c r="D25" s="21"/>
    </row>
    <row r="26" spans="1:4" x14ac:dyDescent="0.25">
      <c r="A26" s="8">
        <f>A25+1</f>
        <v>8</v>
      </c>
      <c r="B26" s="35"/>
      <c r="C26" s="2"/>
      <c r="D26" s="21"/>
    </row>
    <row r="27" spans="1:4" x14ac:dyDescent="0.25">
      <c r="A27" s="8">
        <f t="shared" si="0"/>
        <v>9</v>
      </c>
      <c r="B27" s="35"/>
      <c r="C27" s="2"/>
      <c r="D27" s="21"/>
    </row>
    <row r="28" spans="1:4" x14ac:dyDescent="0.25">
      <c r="A28" s="8">
        <f t="shared" si="0"/>
        <v>10</v>
      </c>
      <c r="B28" s="35"/>
      <c r="C28" s="2"/>
      <c r="D28" s="21"/>
    </row>
    <row r="29" spans="1:4" x14ac:dyDescent="0.25">
      <c r="A29" s="8">
        <f t="shared" si="0"/>
        <v>11</v>
      </c>
      <c r="B29" s="35"/>
      <c r="C29" s="2"/>
      <c r="D29" s="21"/>
    </row>
    <row r="30" spans="1:4" x14ac:dyDescent="0.25">
      <c r="A30" s="8">
        <f t="shared" si="0"/>
        <v>12</v>
      </c>
      <c r="B30" s="35"/>
      <c r="C30" s="2"/>
      <c r="D30" s="21"/>
    </row>
    <row r="31" spans="1:4" x14ac:dyDescent="0.25">
      <c r="A31" s="8">
        <f>A30+1</f>
        <v>13</v>
      </c>
      <c r="B31" s="35"/>
      <c r="C31" s="2"/>
      <c r="D31" s="21"/>
    </row>
    <row r="32" spans="1:4" x14ac:dyDescent="0.25">
      <c r="A32" s="8">
        <f t="shared" si="0"/>
        <v>14</v>
      </c>
      <c r="B32" s="35"/>
      <c r="C32" s="2"/>
      <c r="D32" s="21"/>
    </row>
    <row r="33" spans="1:4" x14ac:dyDescent="0.25">
      <c r="A33" s="8">
        <f t="shared" si="0"/>
        <v>15</v>
      </c>
      <c r="B33" s="35"/>
      <c r="C33" s="2"/>
      <c r="D33" s="21"/>
    </row>
    <row r="34" spans="1:4" x14ac:dyDescent="0.25">
      <c r="A34" s="8">
        <f t="shared" si="0"/>
        <v>16</v>
      </c>
      <c r="B34" s="35"/>
      <c r="C34" s="2"/>
      <c r="D34" s="21"/>
    </row>
    <row r="35" spans="1:4" x14ac:dyDescent="0.25">
      <c r="A35" s="8">
        <f t="shared" si="0"/>
        <v>17</v>
      </c>
      <c r="B35" s="35"/>
      <c r="C35" s="2"/>
      <c r="D35" s="21"/>
    </row>
    <row r="36" spans="1:4" x14ac:dyDescent="0.25">
      <c r="A36" s="8">
        <f t="shared" si="0"/>
        <v>18</v>
      </c>
      <c r="B36" s="35"/>
      <c r="C36" s="2"/>
      <c r="D36" s="21"/>
    </row>
    <row r="37" spans="1:4" x14ac:dyDescent="0.25">
      <c r="A37" s="8">
        <f t="shared" si="0"/>
        <v>19</v>
      </c>
      <c r="B37" s="35"/>
      <c r="C37" s="2"/>
      <c r="D37" s="21"/>
    </row>
    <row r="38" spans="1:4" x14ac:dyDescent="0.25">
      <c r="A38" s="20"/>
      <c r="B38" s="20"/>
      <c r="C38" s="5"/>
      <c r="D38" s="21"/>
    </row>
    <row r="39" spans="1:4" x14ac:dyDescent="0.25">
      <c r="A39" s="57" t="s">
        <v>18</v>
      </c>
      <c r="B39" s="57"/>
      <c r="C39" s="57"/>
      <c r="D39" s="16" t="s">
        <v>0</v>
      </c>
    </row>
    <row r="40" spans="1:4" x14ac:dyDescent="0.25">
      <c r="A40" s="17" t="s">
        <v>1</v>
      </c>
      <c r="B40" s="17" t="s">
        <v>30</v>
      </c>
      <c r="C40" s="18"/>
      <c r="D40" s="19">
        <f>IF(SUM(D41:D55)&gt;100,100,SUM(D41:D55))</f>
        <v>0</v>
      </c>
    </row>
    <row r="41" spans="1:4" x14ac:dyDescent="0.25">
      <c r="A41" s="10">
        <v>1</v>
      </c>
      <c r="B41" s="35"/>
      <c r="C41" s="2"/>
      <c r="D41" s="21"/>
    </row>
    <row r="42" spans="1:4" x14ac:dyDescent="0.25">
      <c r="A42" s="7">
        <f>A41+1</f>
        <v>2</v>
      </c>
      <c r="B42" s="35"/>
      <c r="C42" s="2"/>
      <c r="D42" s="21"/>
    </row>
    <row r="43" spans="1:4" x14ac:dyDescent="0.25">
      <c r="A43" s="7">
        <f t="shared" ref="A43:A55" si="1">A42+1</f>
        <v>3</v>
      </c>
      <c r="B43" s="35"/>
      <c r="C43" s="2"/>
      <c r="D43" s="21"/>
    </row>
    <row r="44" spans="1:4" x14ac:dyDescent="0.25">
      <c r="A44" s="7">
        <f t="shared" si="1"/>
        <v>4</v>
      </c>
      <c r="B44" s="35"/>
      <c r="C44" s="2"/>
      <c r="D44" s="21"/>
    </row>
    <row r="45" spans="1:4" x14ac:dyDescent="0.25">
      <c r="A45" s="7">
        <f t="shared" si="1"/>
        <v>5</v>
      </c>
      <c r="B45" s="35"/>
      <c r="C45" s="2"/>
      <c r="D45" s="21"/>
    </row>
    <row r="46" spans="1:4" x14ac:dyDescent="0.25">
      <c r="A46" s="7">
        <f t="shared" si="1"/>
        <v>6</v>
      </c>
      <c r="B46" s="35"/>
      <c r="C46" s="2"/>
      <c r="D46" s="21"/>
    </row>
    <row r="47" spans="1:4" x14ac:dyDescent="0.25">
      <c r="A47" s="7">
        <f t="shared" si="1"/>
        <v>7</v>
      </c>
      <c r="B47" s="35"/>
      <c r="C47" s="2"/>
      <c r="D47" s="21"/>
    </row>
    <row r="48" spans="1:4" x14ac:dyDescent="0.25">
      <c r="A48" s="7">
        <f>A47+1</f>
        <v>8</v>
      </c>
      <c r="B48" s="35"/>
      <c r="C48" s="2"/>
      <c r="D48" s="21"/>
    </row>
    <row r="49" spans="1:4" x14ac:dyDescent="0.25">
      <c r="A49" s="7">
        <f t="shared" si="1"/>
        <v>9</v>
      </c>
      <c r="B49" s="35"/>
      <c r="C49" s="2" t="s">
        <v>31</v>
      </c>
      <c r="D49" s="21"/>
    </row>
    <row r="50" spans="1:4" x14ac:dyDescent="0.25">
      <c r="A50" s="7">
        <f t="shared" si="1"/>
        <v>10</v>
      </c>
      <c r="B50" s="35"/>
      <c r="C50" s="2"/>
      <c r="D50" s="21"/>
    </row>
    <row r="51" spans="1:4" x14ac:dyDescent="0.25">
      <c r="A51" s="7">
        <f t="shared" si="1"/>
        <v>11</v>
      </c>
      <c r="B51" s="35"/>
      <c r="C51" s="2"/>
      <c r="D51" s="21"/>
    </row>
    <row r="52" spans="1:4" x14ac:dyDescent="0.25">
      <c r="A52" s="7">
        <f t="shared" si="1"/>
        <v>12</v>
      </c>
      <c r="B52" s="35"/>
      <c r="C52" s="2"/>
      <c r="D52" s="21"/>
    </row>
    <row r="53" spans="1:4" x14ac:dyDescent="0.25">
      <c r="A53" s="7">
        <f t="shared" si="1"/>
        <v>13</v>
      </c>
      <c r="B53" s="35"/>
      <c r="C53" s="2"/>
      <c r="D53" s="21"/>
    </row>
    <row r="54" spans="1:4" x14ac:dyDescent="0.25">
      <c r="A54" s="7">
        <f t="shared" si="1"/>
        <v>14</v>
      </c>
      <c r="B54" s="35"/>
      <c r="C54" s="2"/>
      <c r="D54" s="21"/>
    </row>
    <row r="55" spans="1:4" x14ac:dyDescent="0.25">
      <c r="A55" s="7">
        <f t="shared" si="1"/>
        <v>15</v>
      </c>
      <c r="B55" s="35"/>
      <c r="C55" s="2"/>
      <c r="D55" s="21"/>
    </row>
    <row r="56" spans="1:4" x14ac:dyDescent="0.25">
      <c r="C56" s="5"/>
      <c r="D56" s="21"/>
    </row>
    <row r="57" spans="1:4" x14ac:dyDescent="0.25">
      <c r="A57" s="57" t="s">
        <v>19</v>
      </c>
      <c r="B57" s="57"/>
      <c r="C57" s="57"/>
      <c r="D57" s="16" t="s">
        <v>0</v>
      </c>
    </row>
    <row r="58" spans="1:4" x14ac:dyDescent="0.25">
      <c r="A58" s="17" t="s">
        <v>1</v>
      </c>
      <c r="B58" s="17" t="s">
        <v>30</v>
      </c>
      <c r="C58" s="18"/>
      <c r="D58" s="19">
        <f>IF(SUM(D59:D73)&gt;100,100,SUM(D59:D73))</f>
        <v>0</v>
      </c>
    </row>
    <row r="59" spans="1:4" x14ac:dyDescent="0.25">
      <c r="A59" s="10">
        <v>1</v>
      </c>
      <c r="B59" s="35"/>
      <c r="C59" s="3"/>
      <c r="D59" s="37"/>
    </row>
    <row r="60" spans="1:4" x14ac:dyDescent="0.25">
      <c r="A60" s="7">
        <f>A59+1</f>
        <v>2</v>
      </c>
      <c r="B60" s="35"/>
      <c r="C60" s="3"/>
      <c r="D60" s="37"/>
    </row>
    <row r="61" spans="1:4" x14ac:dyDescent="0.25">
      <c r="A61" s="7">
        <f t="shared" ref="A61:A73" si="2">A60+1</f>
        <v>3</v>
      </c>
      <c r="B61" s="35"/>
      <c r="C61" s="2"/>
      <c r="D61" s="21"/>
    </row>
    <row r="62" spans="1:4" x14ac:dyDescent="0.25">
      <c r="A62" s="7">
        <f t="shared" si="2"/>
        <v>4</v>
      </c>
      <c r="B62" s="35"/>
      <c r="C62" s="2"/>
      <c r="D62" s="21"/>
    </row>
    <row r="63" spans="1:4" x14ac:dyDescent="0.25">
      <c r="A63" s="7">
        <f t="shared" si="2"/>
        <v>5</v>
      </c>
      <c r="B63" s="35"/>
      <c r="C63" s="2"/>
      <c r="D63" s="21"/>
    </row>
    <row r="64" spans="1:4" x14ac:dyDescent="0.25">
      <c r="A64" s="7">
        <f t="shared" si="2"/>
        <v>6</v>
      </c>
      <c r="B64" s="35"/>
      <c r="C64" s="2"/>
      <c r="D64" s="21"/>
    </row>
    <row r="65" spans="1:4" x14ac:dyDescent="0.25">
      <c r="A65" s="7">
        <f t="shared" si="2"/>
        <v>7</v>
      </c>
      <c r="B65" s="35"/>
      <c r="C65" s="2"/>
      <c r="D65" s="21"/>
    </row>
    <row r="66" spans="1:4" x14ac:dyDescent="0.25">
      <c r="A66" s="7">
        <f>A65+1</f>
        <v>8</v>
      </c>
      <c r="B66" s="35"/>
      <c r="C66" s="2"/>
      <c r="D66" s="21"/>
    </row>
    <row r="67" spans="1:4" x14ac:dyDescent="0.25">
      <c r="A67" s="7">
        <f t="shared" si="2"/>
        <v>9</v>
      </c>
      <c r="B67" s="35"/>
      <c r="C67" s="3"/>
      <c r="D67" s="37"/>
    </row>
    <row r="68" spans="1:4" x14ac:dyDescent="0.25">
      <c r="A68" s="7">
        <f t="shared" si="2"/>
        <v>10</v>
      </c>
      <c r="B68" s="35"/>
      <c r="C68" s="3"/>
      <c r="D68" s="37"/>
    </row>
    <row r="69" spans="1:4" x14ac:dyDescent="0.25">
      <c r="A69" s="7">
        <f t="shared" si="2"/>
        <v>11</v>
      </c>
      <c r="B69" s="35"/>
      <c r="C69" s="2"/>
      <c r="D69" s="21"/>
    </row>
    <row r="70" spans="1:4" x14ac:dyDescent="0.25">
      <c r="A70" s="7">
        <f t="shared" si="2"/>
        <v>12</v>
      </c>
      <c r="B70" s="35"/>
      <c r="C70" s="2"/>
      <c r="D70" s="21"/>
    </row>
    <row r="71" spans="1:4" x14ac:dyDescent="0.25">
      <c r="A71" s="7">
        <f t="shared" si="2"/>
        <v>13</v>
      </c>
      <c r="B71" s="35"/>
      <c r="C71" s="2"/>
      <c r="D71" s="21"/>
    </row>
    <row r="72" spans="1:4" x14ac:dyDescent="0.25">
      <c r="A72" s="7">
        <f t="shared" si="2"/>
        <v>14</v>
      </c>
      <c r="B72" s="35"/>
      <c r="C72" s="2"/>
      <c r="D72" s="21"/>
    </row>
    <row r="73" spans="1:4" x14ac:dyDescent="0.25">
      <c r="A73" s="7">
        <f t="shared" si="2"/>
        <v>15</v>
      </c>
      <c r="B73" s="35"/>
      <c r="C73" s="2"/>
      <c r="D73" s="21"/>
    </row>
    <row r="75" spans="1:4" x14ac:dyDescent="0.25">
      <c r="A75" s="57" t="s">
        <v>20</v>
      </c>
      <c r="B75" s="57"/>
      <c r="C75" s="57"/>
      <c r="D75" s="16" t="s">
        <v>0</v>
      </c>
    </row>
    <row r="76" spans="1:4" x14ac:dyDescent="0.25">
      <c r="A76" s="17" t="s">
        <v>1</v>
      </c>
      <c r="B76" s="17" t="s">
        <v>30</v>
      </c>
      <c r="C76" s="18"/>
      <c r="D76" s="19">
        <f>IF(SUM(D77:D91)&gt;100,100,SUM(D77:D91))</f>
        <v>0</v>
      </c>
    </row>
    <row r="77" spans="1:4" x14ac:dyDescent="0.25">
      <c r="A77" s="10">
        <v>1</v>
      </c>
      <c r="B77" s="35"/>
      <c r="C77" s="3"/>
      <c r="D77" s="37"/>
    </row>
    <row r="78" spans="1:4" x14ac:dyDescent="0.25">
      <c r="A78" s="7">
        <f>A77+1</f>
        <v>2</v>
      </c>
      <c r="B78" s="35"/>
      <c r="C78" s="3"/>
      <c r="D78" s="37"/>
    </row>
    <row r="79" spans="1:4" x14ac:dyDescent="0.25">
      <c r="A79" s="7">
        <f t="shared" ref="A79:A91" si="3">A78+1</f>
        <v>3</v>
      </c>
      <c r="B79" s="35"/>
      <c r="C79" s="2"/>
      <c r="D79" s="21"/>
    </row>
    <row r="80" spans="1:4" x14ac:dyDescent="0.25">
      <c r="A80" s="7">
        <f t="shared" si="3"/>
        <v>4</v>
      </c>
      <c r="B80" s="35"/>
      <c r="C80" s="2"/>
      <c r="D80" s="21"/>
    </row>
    <row r="81" spans="1:4" x14ac:dyDescent="0.25">
      <c r="A81" s="7">
        <f t="shared" si="3"/>
        <v>5</v>
      </c>
      <c r="B81" s="35"/>
      <c r="C81" s="2"/>
      <c r="D81" s="21"/>
    </row>
    <row r="82" spans="1:4" x14ac:dyDescent="0.25">
      <c r="A82" s="7">
        <f t="shared" si="3"/>
        <v>6</v>
      </c>
      <c r="B82" s="35"/>
      <c r="C82" s="2"/>
      <c r="D82" s="21"/>
    </row>
    <row r="83" spans="1:4" x14ac:dyDescent="0.25">
      <c r="A83" s="7">
        <f t="shared" si="3"/>
        <v>7</v>
      </c>
      <c r="B83" s="35"/>
      <c r="C83" s="2"/>
      <c r="D83" s="21"/>
    </row>
    <row r="84" spans="1:4" x14ac:dyDescent="0.25">
      <c r="A84" s="7">
        <f>A83+1</f>
        <v>8</v>
      </c>
      <c r="B84" s="35"/>
      <c r="C84" s="2"/>
      <c r="D84" s="21"/>
    </row>
    <row r="85" spans="1:4" x14ac:dyDescent="0.25">
      <c r="A85" s="7">
        <f t="shared" si="3"/>
        <v>9</v>
      </c>
      <c r="B85" s="35"/>
      <c r="C85" s="3"/>
      <c r="D85" s="37"/>
    </row>
    <row r="86" spans="1:4" x14ac:dyDescent="0.25">
      <c r="A86" s="7">
        <f t="shared" si="3"/>
        <v>10</v>
      </c>
      <c r="B86" s="35"/>
      <c r="C86" s="3"/>
      <c r="D86" s="37"/>
    </row>
    <row r="87" spans="1:4" x14ac:dyDescent="0.25">
      <c r="A87" s="7">
        <f t="shared" si="3"/>
        <v>11</v>
      </c>
      <c r="B87" s="35"/>
      <c r="C87" s="2"/>
      <c r="D87" s="21"/>
    </row>
    <row r="88" spans="1:4" x14ac:dyDescent="0.25">
      <c r="A88" s="7">
        <f t="shared" si="3"/>
        <v>12</v>
      </c>
      <c r="B88" s="35"/>
      <c r="C88" s="2"/>
      <c r="D88" s="21"/>
    </row>
    <row r="89" spans="1:4" x14ac:dyDescent="0.25">
      <c r="A89" s="7">
        <f t="shared" si="3"/>
        <v>13</v>
      </c>
      <c r="B89" s="35"/>
      <c r="C89" s="2"/>
      <c r="D89" s="21"/>
    </row>
    <row r="90" spans="1:4" x14ac:dyDescent="0.25">
      <c r="A90" s="7">
        <f t="shared" si="3"/>
        <v>14</v>
      </c>
      <c r="B90" s="35"/>
      <c r="C90" s="2"/>
      <c r="D90" s="21"/>
    </row>
    <row r="91" spans="1:4" x14ac:dyDescent="0.25">
      <c r="A91" s="7">
        <f t="shared" si="3"/>
        <v>15</v>
      </c>
      <c r="B91" s="35"/>
      <c r="C91" s="2"/>
      <c r="D91" s="21"/>
    </row>
    <row r="93" spans="1:4" x14ac:dyDescent="0.25">
      <c r="A93" s="57" t="s">
        <v>21</v>
      </c>
      <c r="B93" s="57"/>
      <c r="C93" s="57"/>
      <c r="D93" s="16" t="s">
        <v>0</v>
      </c>
    </row>
    <row r="94" spans="1:4" x14ac:dyDescent="0.25">
      <c r="A94" s="17" t="s">
        <v>1</v>
      </c>
      <c r="B94" s="17" t="s">
        <v>30</v>
      </c>
      <c r="C94" s="18"/>
      <c r="D94" s="19">
        <f>IF(SUM(D95:D109)&gt;100,100,SUM(D95:D109))</f>
        <v>0</v>
      </c>
    </row>
    <row r="95" spans="1:4" x14ac:dyDescent="0.25">
      <c r="A95" s="10">
        <v>1</v>
      </c>
      <c r="B95" s="35"/>
      <c r="C95" s="3"/>
      <c r="D95" s="37"/>
    </row>
    <row r="96" spans="1:4" x14ac:dyDescent="0.25">
      <c r="A96" s="7">
        <f>A95+1</f>
        <v>2</v>
      </c>
      <c r="B96" s="35"/>
      <c r="C96" s="3"/>
      <c r="D96" s="37"/>
    </row>
    <row r="97" spans="1:4" x14ac:dyDescent="0.25">
      <c r="A97" s="7">
        <f t="shared" ref="A97:A109" si="4">A96+1</f>
        <v>3</v>
      </c>
      <c r="B97" s="35"/>
      <c r="C97" s="2"/>
      <c r="D97" s="21"/>
    </row>
    <row r="98" spans="1:4" x14ac:dyDescent="0.25">
      <c r="A98" s="7">
        <f t="shared" si="4"/>
        <v>4</v>
      </c>
      <c r="B98" s="35"/>
      <c r="C98" s="2"/>
      <c r="D98" s="21"/>
    </row>
    <row r="99" spans="1:4" x14ac:dyDescent="0.25">
      <c r="A99" s="7">
        <f t="shared" si="4"/>
        <v>5</v>
      </c>
      <c r="B99" s="35"/>
      <c r="C99" s="2"/>
      <c r="D99" s="21"/>
    </row>
    <row r="100" spans="1:4" x14ac:dyDescent="0.25">
      <c r="A100" s="7">
        <f t="shared" si="4"/>
        <v>6</v>
      </c>
      <c r="B100" s="35"/>
      <c r="C100" s="2"/>
      <c r="D100" s="21"/>
    </row>
    <row r="101" spans="1:4" x14ac:dyDescent="0.25">
      <c r="A101" s="7">
        <f>A100+1</f>
        <v>7</v>
      </c>
      <c r="B101" s="35"/>
      <c r="C101" s="2"/>
      <c r="D101" s="21"/>
    </row>
    <row r="102" spans="1:4" x14ac:dyDescent="0.25">
      <c r="A102" s="7">
        <f t="shared" si="4"/>
        <v>8</v>
      </c>
      <c r="B102" s="35"/>
      <c r="C102" s="2"/>
      <c r="D102" s="21"/>
    </row>
    <row r="103" spans="1:4" x14ac:dyDescent="0.25">
      <c r="A103" s="7">
        <f t="shared" si="4"/>
        <v>9</v>
      </c>
      <c r="B103" s="35"/>
      <c r="C103" s="3"/>
      <c r="D103" s="37"/>
    </row>
    <row r="104" spans="1:4" x14ac:dyDescent="0.25">
      <c r="A104" s="7">
        <f t="shared" si="4"/>
        <v>10</v>
      </c>
      <c r="B104" s="35"/>
      <c r="C104" s="3"/>
      <c r="D104" s="37"/>
    </row>
    <row r="105" spans="1:4" x14ac:dyDescent="0.25">
      <c r="A105" s="7">
        <f t="shared" si="4"/>
        <v>11</v>
      </c>
      <c r="B105" s="35"/>
      <c r="C105" s="2"/>
      <c r="D105" s="21"/>
    </row>
    <row r="106" spans="1:4" x14ac:dyDescent="0.25">
      <c r="A106" s="7">
        <f t="shared" si="4"/>
        <v>12</v>
      </c>
      <c r="B106" s="35"/>
      <c r="C106" s="2"/>
      <c r="D106" s="21"/>
    </row>
    <row r="107" spans="1:4" x14ac:dyDescent="0.25">
      <c r="A107" s="7">
        <f t="shared" si="4"/>
        <v>13</v>
      </c>
      <c r="B107" s="35"/>
      <c r="C107" s="2"/>
      <c r="D107" s="21"/>
    </row>
    <row r="108" spans="1:4" x14ac:dyDescent="0.25">
      <c r="A108" s="7">
        <f t="shared" si="4"/>
        <v>14</v>
      </c>
      <c r="B108" s="35"/>
      <c r="C108" s="2"/>
      <c r="D108" s="21"/>
    </row>
    <row r="109" spans="1:4" x14ac:dyDescent="0.25">
      <c r="A109" s="7">
        <f t="shared" si="4"/>
        <v>15</v>
      </c>
      <c r="B109" s="35"/>
      <c r="C109" s="2"/>
      <c r="D109" s="21"/>
    </row>
    <row r="110" spans="1:4" ht="18" customHeight="1" x14ac:dyDescent="0.25"/>
  </sheetData>
  <sheetProtection insertRows="0"/>
  <mergeCells count="5">
    <mergeCell ref="A17:C17"/>
    <mergeCell ref="A39:C39"/>
    <mergeCell ref="A57:C57"/>
    <mergeCell ref="A75:C75"/>
    <mergeCell ref="A93:C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E65"/>
  <sheetViews>
    <sheetView zoomScale="85" zoomScaleNormal="85" workbookViewId="0">
      <selection activeCell="D7" sqref="D7"/>
    </sheetView>
  </sheetViews>
  <sheetFormatPr defaultRowHeight="15" x14ac:dyDescent="0.25"/>
  <cols>
    <col min="1" max="1" width="4.85546875" bestFit="1" customWidth="1"/>
    <col min="2" max="2" width="9.5703125" customWidth="1"/>
    <col min="3" max="3" width="155.7109375" customWidth="1"/>
    <col min="4" max="4" width="11.7109375" customWidth="1"/>
    <col min="5" max="5" width="12.140625" bestFit="1" customWidth="1"/>
  </cols>
  <sheetData>
    <row r="1" spans="1:5" x14ac:dyDescent="0.25">
      <c r="A1" s="11"/>
      <c r="B1" s="11"/>
      <c r="C1" s="13" t="s">
        <v>2</v>
      </c>
      <c r="D1" s="13" t="s">
        <v>0</v>
      </c>
    </row>
    <row r="2" spans="1:5" x14ac:dyDescent="0.25">
      <c r="A2" s="11"/>
      <c r="B2" s="11"/>
      <c r="C2" s="22" t="s">
        <v>48</v>
      </c>
      <c r="D2" s="14">
        <f>ROUND(D13*30%,1)</f>
        <v>0</v>
      </c>
    </row>
    <row r="3" spans="1:5" x14ac:dyDescent="0.25">
      <c r="A3" s="11"/>
      <c r="B3" s="11"/>
      <c r="C3" s="5" t="s">
        <v>51</v>
      </c>
      <c r="D3" s="14">
        <f>ROUND(D24*25%,1)</f>
        <v>0</v>
      </c>
    </row>
    <row r="4" spans="1:5" x14ac:dyDescent="0.25">
      <c r="A4" s="11"/>
      <c r="B4" s="11"/>
      <c r="C4" s="5" t="s">
        <v>8</v>
      </c>
      <c r="D4" s="14">
        <f>ROUND(D35*20%,1)</f>
        <v>0</v>
      </c>
    </row>
    <row r="5" spans="1:5" x14ac:dyDescent="0.25">
      <c r="A5" s="11"/>
      <c r="B5" s="11"/>
      <c r="C5" s="5" t="s">
        <v>9</v>
      </c>
      <c r="D5" s="14">
        <f>ROUND(D46*15%,1)</f>
        <v>0</v>
      </c>
    </row>
    <row r="6" spans="1:5" x14ac:dyDescent="0.25">
      <c r="A6" s="11"/>
      <c r="B6" s="11"/>
      <c r="C6" s="5" t="s">
        <v>10</v>
      </c>
      <c r="D6" s="14">
        <f>ROUND(D57*10%,1)</f>
        <v>0</v>
      </c>
    </row>
    <row r="7" spans="1:5" x14ac:dyDescent="0.25">
      <c r="A7" s="11"/>
      <c r="B7" s="11"/>
      <c r="C7" s="6" t="s">
        <v>49</v>
      </c>
      <c r="D7" s="15">
        <f>SUM(D2:D6)</f>
        <v>0</v>
      </c>
    </row>
    <row r="8" spans="1:5" x14ac:dyDescent="0.25">
      <c r="A8" s="11"/>
      <c r="B8" s="11"/>
      <c r="C8" s="1"/>
      <c r="D8" s="23"/>
      <c r="E8" s="1"/>
    </row>
    <row r="9" spans="1:5" x14ac:dyDescent="0.25">
      <c r="A9" s="11"/>
      <c r="B9" s="11"/>
    </row>
    <row r="10" spans="1:5" x14ac:dyDescent="0.25">
      <c r="A10" s="11"/>
      <c r="B10" s="11"/>
      <c r="D10" s="11"/>
    </row>
    <row r="11" spans="1:5" x14ac:dyDescent="0.25">
      <c r="A11" s="11"/>
      <c r="B11" s="11"/>
      <c r="D11" s="11"/>
    </row>
    <row r="12" spans="1:5" x14ac:dyDescent="0.25">
      <c r="A12" s="57" t="s">
        <v>47</v>
      </c>
      <c r="B12" s="57"/>
      <c r="C12" s="57"/>
      <c r="D12" s="16" t="s">
        <v>0</v>
      </c>
    </row>
    <row r="13" spans="1:5" x14ac:dyDescent="0.25">
      <c r="A13" s="17" t="s">
        <v>1</v>
      </c>
      <c r="B13" s="17" t="s">
        <v>30</v>
      </c>
      <c r="C13" s="24"/>
      <c r="D13" s="19">
        <f>IF(SUM(D14:D21)&gt;100,100,SUM(D14:D21))</f>
        <v>0</v>
      </c>
    </row>
    <row r="14" spans="1:5" x14ac:dyDescent="0.25">
      <c r="A14" s="8">
        <v>1</v>
      </c>
      <c r="B14" s="35"/>
      <c r="C14" s="2"/>
      <c r="D14" s="9"/>
    </row>
    <row r="15" spans="1:5" x14ac:dyDescent="0.25">
      <c r="A15" s="8">
        <f>A14+1</f>
        <v>2</v>
      </c>
      <c r="B15" s="35"/>
      <c r="C15" s="2"/>
      <c r="D15" s="9"/>
    </row>
    <row r="16" spans="1:5" x14ac:dyDescent="0.25">
      <c r="A16" s="8">
        <f t="shared" ref="A16:A21" si="0">A15+1</f>
        <v>3</v>
      </c>
      <c r="B16" s="35"/>
      <c r="C16" s="2"/>
      <c r="D16" s="9"/>
    </row>
    <row r="17" spans="1:4" x14ac:dyDescent="0.25">
      <c r="A17" s="8">
        <f t="shared" si="0"/>
        <v>4</v>
      </c>
      <c r="B17" s="35"/>
      <c r="C17" s="2"/>
      <c r="D17" s="9"/>
    </row>
    <row r="18" spans="1:4" x14ac:dyDescent="0.25">
      <c r="A18" s="8">
        <f t="shared" si="0"/>
        <v>5</v>
      </c>
      <c r="B18" s="35"/>
      <c r="C18" s="2"/>
      <c r="D18" s="9"/>
    </row>
    <row r="19" spans="1:4" x14ac:dyDescent="0.25">
      <c r="A19" s="8">
        <f t="shared" si="0"/>
        <v>6</v>
      </c>
      <c r="B19" s="35"/>
      <c r="C19" s="2"/>
      <c r="D19" s="9"/>
    </row>
    <row r="20" spans="1:4" x14ac:dyDescent="0.25">
      <c r="A20" s="8">
        <f t="shared" si="0"/>
        <v>7</v>
      </c>
      <c r="B20" s="35"/>
      <c r="C20" s="2"/>
      <c r="D20" s="9"/>
    </row>
    <row r="21" spans="1:4" x14ac:dyDescent="0.25">
      <c r="A21" s="8">
        <f t="shared" si="0"/>
        <v>8</v>
      </c>
      <c r="B21" s="35"/>
      <c r="C21" s="2"/>
      <c r="D21" s="9"/>
    </row>
    <row r="22" spans="1:4" x14ac:dyDescent="0.25">
      <c r="A22" s="11"/>
      <c r="B22" s="11"/>
      <c r="D22" s="11"/>
    </row>
    <row r="23" spans="1:4" x14ac:dyDescent="0.25">
      <c r="A23" s="57" t="s">
        <v>50</v>
      </c>
      <c r="B23" s="57"/>
      <c r="C23" s="57"/>
      <c r="D23" s="16" t="s">
        <v>0</v>
      </c>
    </row>
    <row r="24" spans="1:4" x14ac:dyDescent="0.25">
      <c r="A24" s="17" t="s">
        <v>1</v>
      </c>
      <c r="B24" s="17" t="s">
        <v>30</v>
      </c>
      <c r="C24" s="25"/>
      <c r="D24" s="19">
        <f>IF(SUM(D25:D32)&gt;100,100,SUM(D25:D32))</f>
        <v>0</v>
      </c>
    </row>
    <row r="25" spans="1:4" x14ac:dyDescent="0.25">
      <c r="A25" s="8">
        <v>1</v>
      </c>
      <c r="B25" s="35"/>
      <c r="C25" s="2"/>
      <c r="D25" s="9"/>
    </row>
    <row r="26" spans="1:4" x14ac:dyDescent="0.25">
      <c r="A26" s="8">
        <f>A25+1</f>
        <v>2</v>
      </c>
      <c r="B26" s="35"/>
      <c r="C26" s="2"/>
      <c r="D26" s="9"/>
    </row>
    <row r="27" spans="1:4" x14ac:dyDescent="0.25">
      <c r="A27" s="8">
        <f t="shared" ref="A27:A32" si="1">A26+1</f>
        <v>3</v>
      </c>
      <c r="B27" s="35"/>
      <c r="C27" s="2"/>
      <c r="D27" s="9"/>
    </row>
    <row r="28" spans="1:4" x14ac:dyDescent="0.25">
      <c r="A28" s="8">
        <f t="shared" si="1"/>
        <v>4</v>
      </c>
      <c r="B28" s="35"/>
      <c r="C28" s="2"/>
      <c r="D28" s="9"/>
    </row>
    <row r="29" spans="1:4" x14ac:dyDescent="0.25">
      <c r="A29" s="8">
        <f t="shared" si="1"/>
        <v>5</v>
      </c>
      <c r="B29" s="35"/>
      <c r="C29" s="2"/>
      <c r="D29" s="9"/>
    </row>
    <row r="30" spans="1:4" x14ac:dyDescent="0.25">
      <c r="A30" s="8">
        <f t="shared" si="1"/>
        <v>6</v>
      </c>
      <c r="B30" s="35"/>
      <c r="C30" s="2"/>
      <c r="D30" s="9"/>
    </row>
    <row r="31" spans="1:4" x14ac:dyDescent="0.25">
      <c r="A31" s="8">
        <f t="shared" si="1"/>
        <v>7</v>
      </c>
      <c r="B31" s="35"/>
      <c r="C31" s="2"/>
      <c r="D31" s="9"/>
    </row>
    <row r="32" spans="1:4" x14ac:dyDescent="0.25">
      <c r="A32" s="8">
        <f t="shared" si="1"/>
        <v>8</v>
      </c>
      <c r="B32" s="35"/>
      <c r="C32" s="4"/>
      <c r="D32" s="32"/>
    </row>
    <row r="33" spans="1:4" x14ac:dyDescent="0.25">
      <c r="A33" s="26"/>
      <c r="B33" s="26"/>
      <c r="C33" s="27"/>
      <c r="D33" s="28"/>
    </row>
    <row r="34" spans="1:4" x14ac:dyDescent="0.25">
      <c r="A34" s="57" t="s">
        <v>22</v>
      </c>
      <c r="B34" s="57"/>
      <c r="C34" s="57"/>
      <c r="D34" s="16" t="s">
        <v>0</v>
      </c>
    </row>
    <row r="35" spans="1:4" x14ac:dyDescent="0.25">
      <c r="A35" s="29" t="s">
        <v>1</v>
      </c>
      <c r="B35" s="17" t="s">
        <v>30</v>
      </c>
      <c r="C35" s="30"/>
      <c r="D35" s="31">
        <f>IF(SUM(D36:D43)&gt;100,100,SUM(D36:D43))</f>
        <v>0</v>
      </c>
    </row>
    <row r="36" spans="1:4" x14ac:dyDescent="0.25">
      <c r="A36" s="8">
        <v>1</v>
      </c>
      <c r="B36" s="35"/>
      <c r="C36" s="2"/>
      <c r="D36" s="9"/>
    </row>
    <row r="37" spans="1:4" x14ac:dyDescent="0.25">
      <c r="A37" s="8">
        <f>A36+1</f>
        <v>2</v>
      </c>
      <c r="B37" s="35"/>
      <c r="C37" s="2"/>
      <c r="D37" s="9"/>
    </row>
    <row r="38" spans="1:4" x14ac:dyDescent="0.25">
      <c r="A38" s="8">
        <f t="shared" ref="A38:A43" si="2">A37+1</f>
        <v>3</v>
      </c>
      <c r="B38" s="35"/>
      <c r="C38" s="2"/>
      <c r="D38" s="9"/>
    </row>
    <row r="39" spans="1:4" x14ac:dyDescent="0.25">
      <c r="A39" s="8">
        <f t="shared" si="2"/>
        <v>4</v>
      </c>
      <c r="B39" s="35"/>
      <c r="C39" s="2"/>
      <c r="D39" s="9"/>
    </row>
    <row r="40" spans="1:4" x14ac:dyDescent="0.25">
      <c r="A40" s="8">
        <f t="shared" si="2"/>
        <v>5</v>
      </c>
      <c r="B40" s="35"/>
      <c r="C40" s="2"/>
      <c r="D40" s="9"/>
    </row>
    <row r="41" spans="1:4" x14ac:dyDescent="0.25">
      <c r="A41" s="8">
        <f t="shared" si="2"/>
        <v>6</v>
      </c>
      <c r="B41" s="35"/>
      <c r="C41" s="2"/>
      <c r="D41" s="9"/>
    </row>
    <row r="42" spans="1:4" x14ac:dyDescent="0.25">
      <c r="A42" s="8">
        <f t="shared" si="2"/>
        <v>7</v>
      </c>
      <c r="B42" s="35"/>
      <c r="C42" s="2"/>
      <c r="D42" s="9"/>
    </row>
    <row r="43" spans="1:4" x14ac:dyDescent="0.25">
      <c r="A43" s="8">
        <f t="shared" si="2"/>
        <v>8</v>
      </c>
      <c r="B43" s="35"/>
      <c r="C43" s="2"/>
      <c r="D43" s="9"/>
    </row>
    <row r="44" spans="1:4" x14ac:dyDescent="0.25">
      <c r="A44" s="26"/>
      <c r="B44" s="26"/>
      <c r="C44" s="27"/>
      <c r="D44" s="28"/>
    </row>
    <row r="45" spans="1:4" x14ac:dyDescent="0.25">
      <c r="A45" s="57" t="s">
        <v>23</v>
      </c>
      <c r="B45" s="57"/>
      <c r="C45" s="57"/>
      <c r="D45" s="16" t="s">
        <v>0</v>
      </c>
    </row>
    <row r="46" spans="1:4" x14ac:dyDescent="0.25">
      <c r="A46" s="17" t="s">
        <v>1</v>
      </c>
      <c r="B46" s="17" t="s">
        <v>30</v>
      </c>
      <c r="C46" s="18"/>
      <c r="D46" s="19">
        <f>IF(SUM(D47:D54)&gt;100,100,SUM(D47:D54))</f>
        <v>0</v>
      </c>
    </row>
    <row r="47" spans="1:4" x14ac:dyDescent="0.25">
      <c r="A47" s="8">
        <v>1</v>
      </c>
      <c r="B47" s="35"/>
      <c r="C47" s="2"/>
      <c r="D47" s="9"/>
    </row>
    <row r="48" spans="1:4" x14ac:dyDescent="0.25">
      <c r="A48" s="8">
        <f>A47+1</f>
        <v>2</v>
      </c>
      <c r="B48" s="35"/>
      <c r="C48" s="2"/>
      <c r="D48" s="9"/>
    </row>
    <row r="49" spans="1:4" x14ac:dyDescent="0.25">
      <c r="A49" s="8">
        <f t="shared" ref="A49:A54" si="3">A48+1</f>
        <v>3</v>
      </c>
      <c r="B49" s="35"/>
      <c r="C49" s="2"/>
      <c r="D49" s="9"/>
    </row>
    <row r="50" spans="1:4" x14ac:dyDescent="0.25">
      <c r="A50" s="8">
        <f t="shared" si="3"/>
        <v>4</v>
      </c>
      <c r="B50" s="35"/>
      <c r="C50" s="2"/>
      <c r="D50" s="9"/>
    </row>
    <row r="51" spans="1:4" x14ac:dyDescent="0.25">
      <c r="A51" s="8">
        <f t="shared" si="3"/>
        <v>5</v>
      </c>
      <c r="B51" s="35"/>
      <c r="C51" s="2"/>
      <c r="D51" s="9"/>
    </row>
    <row r="52" spans="1:4" x14ac:dyDescent="0.25">
      <c r="A52" s="8">
        <f t="shared" si="3"/>
        <v>6</v>
      </c>
      <c r="B52" s="35"/>
      <c r="C52" s="2"/>
      <c r="D52" s="9"/>
    </row>
    <row r="53" spans="1:4" x14ac:dyDescent="0.25">
      <c r="A53" s="8">
        <f t="shared" si="3"/>
        <v>7</v>
      </c>
      <c r="B53" s="35"/>
      <c r="C53" s="2"/>
      <c r="D53" s="9"/>
    </row>
    <row r="54" spans="1:4" x14ac:dyDescent="0.25">
      <c r="A54" s="8">
        <f t="shared" si="3"/>
        <v>8</v>
      </c>
      <c r="B54" s="35"/>
      <c r="C54" s="2"/>
      <c r="D54" s="9"/>
    </row>
    <row r="56" spans="1:4" x14ac:dyDescent="0.25">
      <c r="A56" s="58" t="s">
        <v>24</v>
      </c>
      <c r="B56" s="58"/>
      <c r="C56" s="58"/>
      <c r="D56" s="16" t="s">
        <v>0</v>
      </c>
    </row>
    <row r="57" spans="1:4" x14ac:dyDescent="0.25">
      <c r="A57" s="17" t="s">
        <v>1</v>
      </c>
      <c r="B57" s="17" t="s">
        <v>30</v>
      </c>
      <c r="C57" s="18"/>
      <c r="D57" s="19">
        <f>IF(SUM(D58:D65)&gt;100,100,SUM(D58:D65))</f>
        <v>0</v>
      </c>
    </row>
    <row r="58" spans="1:4" x14ac:dyDescent="0.25">
      <c r="A58" s="8">
        <v>1</v>
      </c>
      <c r="B58" s="35"/>
      <c r="C58" s="2"/>
      <c r="D58" s="9"/>
    </row>
    <row r="59" spans="1:4" ht="14.25" customHeight="1" x14ac:dyDescent="0.25">
      <c r="A59" s="8">
        <f>A58+1</f>
        <v>2</v>
      </c>
      <c r="B59" s="35"/>
      <c r="C59" s="2"/>
      <c r="D59" s="9"/>
    </row>
    <row r="60" spans="1:4" x14ac:dyDescent="0.25">
      <c r="A60" s="8">
        <f t="shared" ref="A60:A65" si="4">A59+1</f>
        <v>3</v>
      </c>
      <c r="B60" s="35"/>
      <c r="C60" s="2"/>
      <c r="D60" s="9"/>
    </row>
    <row r="61" spans="1:4" x14ac:dyDescent="0.25">
      <c r="A61" s="8">
        <f t="shared" si="4"/>
        <v>4</v>
      </c>
      <c r="B61" s="35"/>
      <c r="C61" s="2"/>
      <c r="D61" s="9"/>
    </row>
    <row r="62" spans="1:4" x14ac:dyDescent="0.25">
      <c r="A62" s="8">
        <f t="shared" si="4"/>
        <v>5</v>
      </c>
      <c r="B62" s="35"/>
      <c r="C62" s="2"/>
      <c r="D62" s="9"/>
    </row>
    <row r="63" spans="1:4" x14ac:dyDescent="0.25">
      <c r="A63" s="8">
        <f t="shared" si="4"/>
        <v>6</v>
      </c>
      <c r="B63" s="35"/>
      <c r="C63" s="2"/>
      <c r="D63" s="9"/>
    </row>
    <row r="64" spans="1:4" x14ac:dyDescent="0.25">
      <c r="A64" s="8">
        <f t="shared" si="4"/>
        <v>7</v>
      </c>
      <c r="B64" s="35"/>
      <c r="C64" s="2"/>
      <c r="D64" s="9"/>
    </row>
    <row r="65" spans="1:4" x14ac:dyDescent="0.25">
      <c r="A65" s="8">
        <f t="shared" si="4"/>
        <v>8</v>
      </c>
      <c r="B65" s="35"/>
      <c r="C65" s="2"/>
      <c r="D65" s="9"/>
    </row>
  </sheetData>
  <sheetProtection insertRows="0" selectLockedCells="1"/>
  <mergeCells count="5">
    <mergeCell ref="A12:C12"/>
    <mergeCell ref="A23:C23"/>
    <mergeCell ref="A56:C56"/>
    <mergeCell ref="A34:C34"/>
    <mergeCell ref="A45:C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D69"/>
  <sheetViews>
    <sheetView zoomScale="85" zoomScaleNormal="85" workbookViewId="0">
      <selection activeCell="E10" sqref="E10"/>
    </sheetView>
  </sheetViews>
  <sheetFormatPr defaultRowHeight="15" x14ac:dyDescent="0.25"/>
  <cols>
    <col min="1" max="1" width="4.85546875" bestFit="1" customWidth="1"/>
    <col min="2" max="2" width="9.5703125" customWidth="1"/>
    <col min="3" max="3" width="151.42578125" customWidth="1"/>
    <col min="4" max="4" width="11.28515625" style="11" customWidth="1"/>
    <col min="5" max="5" width="10.28515625" bestFit="1" customWidth="1"/>
  </cols>
  <sheetData>
    <row r="1" spans="1:4" x14ac:dyDescent="0.25">
      <c r="A1" s="11"/>
      <c r="B1" s="11"/>
      <c r="C1" s="13" t="s">
        <v>16</v>
      </c>
      <c r="D1" s="33" t="s">
        <v>0</v>
      </c>
    </row>
    <row r="2" spans="1:4" x14ac:dyDescent="0.25">
      <c r="A2" s="11"/>
      <c r="B2" s="11"/>
      <c r="C2" s="5" t="s">
        <v>11</v>
      </c>
      <c r="D2" s="14">
        <f>ROUND(D13*50%,1)</f>
        <v>0</v>
      </c>
    </row>
    <row r="3" spans="1:4" x14ac:dyDescent="0.25">
      <c r="A3" s="11"/>
      <c r="B3" s="11"/>
      <c r="C3" s="22" t="s">
        <v>12</v>
      </c>
      <c r="D3" s="14">
        <f>ROUND(D20*20%,1)</f>
        <v>0</v>
      </c>
    </row>
    <row r="4" spans="1:4" x14ac:dyDescent="0.25">
      <c r="A4" s="11"/>
      <c r="B4" s="11"/>
      <c r="C4" s="5" t="s">
        <v>13</v>
      </c>
      <c r="D4" s="14">
        <f>ROUND(D33*15%,1)</f>
        <v>0</v>
      </c>
    </row>
    <row r="5" spans="1:4" x14ac:dyDescent="0.25">
      <c r="A5" s="11"/>
      <c r="B5" s="11"/>
      <c r="C5" s="22" t="s">
        <v>14</v>
      </c>
      <c r="D5" s="14">
        <f>ROUND(D46*10%,1)</f>
        <v>0</v>
      </c>
    </row>
    <row r="6" spans="1:4" x14ac:dyDescent="0.25">
      <c r="A6" s="11"/>
      <c r="B6" s="11"/>
      <c r="C6" s="5" t="s">
        <v>15</v>
      </c>
      <c r="D6" s="14">
        <f>ROUND(D59*5%,1)</f>
        <v>0</v>
      </c>
    </row>
    <row r="7" spans="1:4" x14ac:dyDescent="0.25">
      <c r="A7" s="11"/>
      <c r="B7" s="11"/>
      <c r="C7" s="6" t="s">
        <v>43</v>
      </c>
      <c r="D7" s="15">
        <f>SUM(D2:D6)</f>
        <v>0</v>
      </c>
    </row>
    <row r="8" spans="1:4" x14ac:dyDescent="0.25">
      <c r="A8" s="11"/>
      <c r="B8" s="11"/>
      <c r="C8" s="34"/>
    </row>
    <row r="9" spans="1:4" x14ac:dyDescent="0.25">
      <c r="A9" s="11"/>
      <c r="B9" s="11"/>
    </row>
    <row r="10" spans="1:4" x14ac:dyDescent="0.25">
      <c r="A10" s="11"/>
      <c r="B10" s="11"/>
    </row>
    <row r="11" spans="1:4" x14ac:dyDescent="0.25">
      <c r="A11" s="11"/>
      <c r="B11" s="11"/>
    </row>
    <row r="12" spans="1:4" x14ac:dyDescent="0.25">
      <c r="A12" s="58" t="s">
        <v>25</v>
      </c>
      <c r="B12" s="58"/>
      <c r="C12" s="58"/>
      <c r="D12" s="16" t="s">
        <v>0</v>
      </c>
    </row>
    <row r="13" spans="1:4" ht="13.9" customHeight="1" x14ac:dyDescent="0.25">
      <c r="A13" s="17" t="s">
        <v>1</v>
      </c>
      <c r="B13" s="17" t="s">
        <v>30</v>
      </c>
      <c r="C13" s="18"/>
      <c r="D13" s="19">
        <f>IF(SUM(D14:D17)&gt;100,100,SUM(D14:D17))</f>
        <v>0</v>
      </c>
    </row>
    <row r="14" spans="1:4" ht="13.9" customHeight="1" x14ac:dyDescent="0.25">
      <c r="A14" s="8">
        <v>1</v>
      </c>
      <c r="B14" s="2"/>
      <c r="C14" s="2"/>
      <c r="D14" s="9"/>
    </row>
    <row r="15" spans="1:4" x14ac:dyDescent="0.25">
      <c r="A15" s="8">
        <f>A14+1</f>
        <v>2</v>
      </c>
      <c r="B15" s="2"/>
      <c r="C15" s="2"/>
      <c r="D15" s="9"/>
    </row>
    <row r="16" spans="1:4" x14ac:dyDescent="0.25">
      <c r="A16" s="8">
        <f t="shared" ref="A16:A17" si="0">A15+1</f>
        <v>3</v>
      </c>
      <c r="B16" s="2"/>
      <c r="C16" s="2"/>
      <c r="D16" s="9"/>
    </row>
    <row r="17" spans="1:4" x14ac:dyDescent="0.25">
      <c r="A17" s="8">
        <f t="shared" si="0"/>
        <v>4</v>
      </c>
      <c r="B17" s="2"/>
      <c r="C17" s="2"/>
      <c r="D17" s="9"/>
    </row>
    <row r="18" spans="1:4" x14ac:dyDescent="0.25">
      <c r="A18" s="11"/>
      <c r="B18" s="11"/>
    </row>
    <row r="19" spans="1:4" x14ac:dyDescent="0.25">
      <c r="A19" s="58" t="s">
        <v>26</v>
      </c>
      <c r="B19" s="58"/>
      <c r="C19" s="58"/>
      <c r="D19" s="16" t="s">
        <v>0</v>
      </c>
    </row>
    <row r="20" spans="1:4" x14ac:dyDescent="0.25">
      <c r="A20" s="17" t="s">
        <v>1</v>
      </c>
      <c r="B20" s="17" t="s">
        <v>30</v>
      </c>
      <c r="C20" s="18"/>
      <c r="D20" s="19">
        <f>IF(SUM(D21:D30)&gt;100,100,SUM(D21:D30))</f>
        <v>0</v>
      </c>
    </row>
    <row r="21" spans="1:4" x14ac:dyDescent="0.25">
      <c r="A21" s="8">
        <v>1</v>
      </c>
      <c r="B21" s="2"/>
      <c r="C21" s="2"/>
      <c r="D21" s="9"/>
    </row>
    <row r="22" spans="1:4" x14ac:dyDescent="0.25">
      <c r="A22" s="8">
        <f>A21+1</f>
        <v>2</v>
      </c>
      <c r="B22" s="2"/>
      <c r="C22" s="2"/>
      <c r="D22" s="9"/>
    </row>
    <row r="23" spans="1:4" x14ac:dyDescent="0.25">
      <c r="A23" s="8">
        <f t="shared" ref="A23:A30" si="1">A22+1</f>
        <v>3</v>
      </c>
      <c r="B23" s="2"/>
      <c r="C23" s="2"/>
      <c r="D23" s="9"/>
    </row>
    <row r="24" spans="1:4" x14ac:dyDescent="0.25">
      <c r="A24" s="8">
        <f t="shared" si="1"/>
        <v>4</v>
      </c>
      <c r="B24" s="2"/>
      <c r="C24" s="2"/>
      <c r="D24" s="9"/>
    </row>
    <row r="25" spans="1:4" x14ac:dyDescent="0.25">
      <c r="A25" s="8">
        <f t="shared" si="1"/>
        <v>5</v>
      </c>
      <c r="B25" s="2"/>
      <c r="C25" s="2"/>
      <c r="D25" s="9"/>
    </row>
    <row r="26" spans="1:4" x14ac:dyDescent="0.25">
      <c r="A26" s="8">
        <f t="shared" si="1"/>
        <v>6</v>
      </c>
      <c r="B26" s="2"/>
      <c r="C26" s="2"/>
      <c r="D26" s="9"/>
    </row>
    <row r="27" spans="1:4" x14ac:dyDescent="0.25">
      <c r="A27" s="8">
        <f t="shared" si="1"/>
        <v>7</v>
      </c>
      <c r="B27" s="2"/>
      <c r="C27" s="2"/>
      <c r="D27" s="9"/>
    </row>
    <row r="28" spans="1:4" x14ac:dyDescent="0.25">
      <c r="A28" s="8">
        <f t="shared" si="1"/>
        <v>8</v>
      </c>
      <c r="B28" s="2"/>
      <c r="C28" s="2"/>
      <c r="D28" s="9"/>
    </row>
    <row r="29" spans="1:4" x14ac:dyDescent="0.25">
      <c r="A29" s="8">
        <f t="shared" si="1"/>
        <v>9</v>
      </c>
      <c r="B29" s="2"/>
      <c r="C29" s="2"/>
      <c r="D29" s="9"/>
    </row>
    <row r="30" spans="1:4" x14ac:dyDescent="0.25">
      <c r="A30" s="8">
        <f t="shared" si="1"/>
        <v>10</v>
      </c>
      <c r="B30" s="2"/>
      <c r="C30" s="2"/>
      <c r="D30" s="9"/>
    </row>
    <row r="31" spans="1:4" x14ac:dyDescent="0.25">
      <c r="A31" s="11"/>
      <c r="B31" s="11"/>
    </row>
    <row r="32" spans="1:4" x14ac:dyDescent="0.25">
      <c r="A32" s="57" t="s">
        <v>27</v>
      </c>
      <c r="B32" s="57"/>
      <c r="C32" s="57"/>
      <c r="D32" s="16" t="s">
        <v>0</v>
      </c>
    </row>
    <row r="33" spans="1:4" x14ac:dyDescent="0.25">
      <c r="A33" s="17" t="s">
        <v>1</v>
      </c>
      <c r="B33" s="17" t="s">
        <v>30</v>
      </c>
      <c r="C33" s="25"/>
      <c r="D33" s="19">
        <f>IF(SUM(D34:D43)&gt;100,100,SUM(D34:D43))</f>
        <v>0</v>
      </c>
    </row>
    <row r="34" spans="1:4" x14ac:dyDescent="0.25">
      <c r="A34" s="8">
        <v>1</v>
      </c>
      <c r="B34" s="2"/>
      <c r="C34" s="2"/>
      <c r="D34" s="9"/>
    </row>
    <row r="35" spans="1:4" x14ac:dyDescent="0.25">
      <c r="A35" s="8">
        <f>A34+1</f>
        <v>2</v>
      </c>
      <c r="B35" s="2"/>
      <c r="C35" s="2"/>
      <c r="D35" s="9"/>
    </row>
    <row r="36" spans="1:4" x14ac:dyDescent="0.25">
      <c r="A36" s="8">
        <f t="shared" ref="A36:A43" si="2">A35+1</f>
        <v>3</v>
      </c>
      <c r="B36" s="2"/>
      <c r="C36" s="2"/>
      <c r="D36" s="9"/>
    </row>
    <row r="37" spans="1:4" x14ac:dyDescent="0.25">
      <c r="A37" s="8">
        <f t="shared" si="2"/>
        <v>4</v>
      </c>
      <c r="B37" s="2"/>
      <c r="C37" s="2"/>
      <c r="D37" s="9"/>
    </row>
    <row r="38" spans="1:4" x14ac:dyDescent="0.25">
      <c r="A38" s="8">
        <f t="shared" si="2"/>
        <v>5</v>
      </c>
      <c r="B38" s="2"/>
      <c r="C38" s="2"/>
      <c r="D38" s="9"/>
    </row>
    <row r="39" spans="1:4" x14ac:dyDescent="0.25">
      <c r="A39" s="8">
        <f t="shared" si="2"/>
        <v>6</v>
      </c>
      <c r="B39" s="2"/>
      <c r="C39" s="2"/>
      <c r="D39" s="9"/>
    </row>
    <row r="40" spans="1:4" x14ac:dyDescent="0.25">
      <c r="A40" s="8">
        <f t="shared" si="2"/>
        <v>7</v>
      </c>
      <c r="B40" s="2"/>
      <c r="C40" s="2"/>
      <c r="D40" s="9"/>
    </row>
    <row r="41" spans="1:4" x14ac:dyDescent="0.25">
      <c r="A41" s="8">
        <f t="shared" si="2"/>
        <v>8</v>
      </c>
      <c r="B41" s="2"/>
      <c r="C41" s="2"/>
      <c r="D41" s="9"/>
    </row>
    <row r="42" spans="1:4" x14ac:dyDescent="0.25">
      <c r="A42" s="8">
        <f t="shared" si="2"/>
        <v>9</v>
      </c>
      <c r="B42" s="2"/>
      <c r="C42" s="2"/>
      <c r="D42" s="9"/>
    </row>
    <row r="43" spans="1:4" x14ac:dyDescent="0.25">
      <c r="A43" s="8">
        <f t="shared" si="2"/>
        <v>10</v>
      </c>
      <c r="B43" s="2"/>
      <c r="C43" s="2"/>
      <c r="D43" s="9"/>
    </row>
    <row r="45" spans="1:4" x14ac:dyDescent="0.25">
      <c r="A45" s="57" t="s">
        <v>28</v>
      </c>
      <c r="B45" s="57"/>
      <c r="C45" s="57"/>
      <c r="D45" s="16" t="s">
        <v>0</v>
      </c>
    </row>
    <row r="46" spans="1:4" x14ac:dyDescent="0.25">
      <c r="A46" s="17" t="s">
        <v>1</v>
      </c>
      <c r="B46" s="17" t="s">
        <v>30</v>
      </c>
      <c r="C46" s="25"/>
      <c r="D46" s="19">
        <f>IF(SUM(D47:D56)&gt;100,100,SUM(D47:D56))</f>
        <v>0</v>
      </c>
    </row>
    <row r="47" spans="1:4" x14ac:dyDescent="0.25">
      <c r="A47" s="8">
        <v>1</v>
      </c>
      <c r="B47" s="2"/>
      <c r="C47" s="2"/>
      <c r="D47" s="9"/>
    </row>
    <row r="48" spans="1:4" x14ac:dyDescent="0.25">
      <c r="A48" s="8">
        <f>A47+1</f>
        <v>2</v>
      </c>
      <c r="B48" s="2"/>
      <c r="C48" s="2"/>
      <c r="D48" s="9"/>
    </row>
    <row r="49" spans="1:4" x14ac:dyDescent="0.25">
      <c r="A49" s="8">
        <f t="shared" ref="A49:A56" si="3">A48+1</f>
        <v>3</v>
      </c>
      <c r="B49" s="2"/>
      <c r="C49" s="2"/>
      <c r="D49" s="9"/>
    </row>
    <row r="50" spans="1:4" x14ac:dyDescent="0.25">
      <c r="A50" s="8">
        <f t="shared" si="3"/>
        <v>4</v>
      </c>
      <c r="B50" s="2"/>
      <c r="C50" s="2"/>
      <c r="D50" s="9"/>
    </row>
    <row r="51" spans="1:4" x14ac:dyDescent="0.25">
      <c r="A51" s="8">
        <f t="shared" si="3"/>
        <v>5</v>
      </c>
      <c r="B51" s="2"/>
      <c r="C51" s="2"/>
      <c r="D51" s="9"/>
    </row>
    <row r="52" spans="1:4" x14ac:dyDescent="0.25">
      <c r="A52" s="8">
        <f t="shared" si="3"/>
        <v>6</v>
      </c>
      <c r="B52" s="2"/>
      <c r="C52" s="2"/>
      <c r="D52" s="9"/>
    </row>
    <row r="53" spans="1:4" x14ac:dyDescent="0.25">
      <c r="A53" s="8">
        <f t="shared" si="3"/>
        <v>7</v>
      </c>
      <c r="B53" s="2"/>
      <c r="C53" s="2"/>
      <c r="D53" s="9"/>
    </row>
    <row r="54" spans="1:4" x14ac:dyDescent="0.25">
      <c r="A54" s="8">
        <f t="shared" si="3"/>
        <v>8</v>
      </c>
      <c r="B54" s="2"/>
      <c r="C54" s="2"/>
      <c r="D54" s="9"/>
    </row>
    <row r="55" spans="1:4" x14ac:dyDescent="0.25">
      <c r="A55" s="8">
        <f t="shared" si="3"/>
        <v>9</v>
      </c>
      <c r="B55" s="2"/>
      <c r="C55" s="2"/>
      <c r="D55" s="9"/>
    </row>
    <row r="56" spans="1:4" x14ac:dyDescent="0.25">
      <c r="A56" s="8">
        <f t="shared" si="3"/>
        <v>10</v>
      </c>
      <c r="B56" s="2"/>
      <c r="C56" s="2"/>
      <c r="D56" s="9"/>
    </row>
    <row r="58" spans="1:4" x14ac:dyDescent="0.25">
      <c r="A58" s="57" t="s">
        <v>29</v>
      </c>
      <c r="B58" s="57"/>
      <c r="C58" s="57"/>
      <c r="D58" s="16" t="s">
        <v>0</v>
      </c>
    </row>
    <row r="59" spans="1:4" x14ac:dyDescent="0.25">
      <c r="A59" s="17" t="s">
        <v>1</v>
      </c>
      <c r="B59" s="17" t="s">
        <v>30</v>
      </c>
      <c r="C59" s="25"/>
      <c r="D59" s="19">
        <f>IF(SUM(D60:D69)&gt;100,100,SUM(D60:D69))</f>
        <v>0</v>
      </c>
    </row>
    <row r="60" spans="1:4" x14ac:dyDescent="0.25">
      <c r="A60" s="8">
        <v>1</v>
      </c>
      <c r="B60" s="2"/>
      <c r="C60" s="2"/>
      <c r="D60" s="9"/>
    </row>
    <row r="61" spans="1:4" x14ac:dyDescent="0.25">
      <c r="A61" s="8">
        <f>A60+1</f>
        <v>2</v>
      </c>
      <c r="B61" s="2"/>
      <c r="C61" s="2"/>
      <c r="D61" s="9"/>
    </row>
    <row r="62" spans="1:4" x14ac:dyDescent="0.25">
      <c r="A62" s="8">
        <f t="shared" ref="A62:A68" si="4">A61+1</f>
        <v>3</v>
      </c>
      <c r="B62" s="2"/>
      <c r="C62" s="2"/>
      <c r="D62" s="9"/>
    </row>
    <row r="63" spans="1:4" x14ac:dyDescent="0.25">
      <c r="A63" s="8">
        <f t="shared" si="4"/>
        <v>4</v>
      </c>
      <c r="B63" s="2"/>
      <c r="C63" s="2"/>
      <c r="D63" s="9"/>
    </row>
    <row r="64" spans="1:4" x14ac:dyDescent="0.25">
      <c r="A64" s="8">
        <f t="shared" si="4"/>
        <v>5</v>
      </c>
      <c r="B64" s="2"/>
      <c r="C64" s="2"/>
      <c r="D64" s="9"/>
    </row>
    <row r="65" spans="1:4" x14ac:dyDescent="0.25">
      <c r="A65" s="8">
        <f t="shared" si="4"/>
        <v>6</v>
      </c>
      <c r="B65" s="2"/>
      <c r="C65" s="2"/>
      <c r="D65" s="9"/>
    </row>
    <row r="66" spans="1:4" x14ac:dyDescent="0.25">
      <c r="A66" s="8">
        <f t="shared" si="4"/>
        <v>7</v>
      </c>
      <c r="B66" s="2"/>
      <c r="C66" s="2"/>
      <c r="D66" s="9"/>
    </row>
    <row r="67" spans="1:4" x14ac:dyDescent="0.25">
      <c r="A67" s="8">
        <f t="shared" si="4"/>
        <v>8</v>
      </c>
      <c r="B67" s="2"/>
      <c r="C67" s="2"/>
      <c r="D67" s="9"/>
    </row>
    <row r="68" spans="1:4" x14ac:dyDescent="0.25">
      <c r="A68" s="8">
        <f t="shared" si="4"/>
        <v>9</v>
      </c>
      <c r="B68" s="2"/>
      <c r="C68" s="2"/>
      <c r="D68" s="9"/>
    </row>
    <row r="69" spans="1:4" x14ac:dyDescent="0.25">
      <c r="A69" s="8">
        <f t="shared" ref="A69" si="5">A68+1</f>
        <v>10</v>
      </c>
      <c r="B69" s="2"/>
      <c r="C69" s="2"/>
      <c r="D69" s="9"/>
    </row>
  </sheetData>
  <sheetProtection insertRows="0" selectLockedCells="1"/>
  <mergeCells count="5">
    <mergeCell ref="A12:C12"/>
    <mergeCell ref="A19:C19"/>
    <mergeCell ref="A32:C32"/>
    <mergeCell ref="A45:C45"/>
    <mergeCell ref="A58:C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C2:I38"/>
  <sheetViews>
    <sheetView tabSelected="1" zoomScale="115" zoomScaleNormal="115" workbookViewId="0">
      <selection activeCell="H9" sqref="H9"/>
    </sheetView>
  </sheetViews>
  <sheetFormatPr defaultRowHeight="15" x14ac:dyDescent="0.25"/>
  <cols>
    <col min="3" max="3" width="50.28515625" customWidth="1"/>
    <col min="4" max="5" width="8.42578125" customWidth="1"/>
    <col min="6" max="6" width="23.140625" customWidth="1"/>
    <col min="7" max="7" width="9.140625" customWidth="1"/>
  </cols>
  <sheetData>
    <row r="2" spans="3:9" x14ac:dyDescent="0.25">
      <c r="C2" t="s">
        <v>40</v>
      </c>
    </row>
    <row r="3" spans="3:9" ht="15.75" thickBot="1" x14ac:dyDescent="0.3"/>
    <row r="4" spans="3:9" ht="27" customHeight="1" thickTop="1" x14ac:dyDescent="0.25">
      <c r="C4" s="86" t="s">
        <v>44</v>
      </c>
      <c r="D4" s="87"/>
      <c r="E4" s="87"/>
      <c r="F4" s="87"/>
      <c r="G4" s="88"/>
    </row>
    <row r="5" spans="3:9" ht="24" customHeight="1" x14ac:dyDescent="0.25">
      <c r="C5" s="89">
        <f>ATCP!$C$3</f>
        <v>0</v>
      </c>
      <c r="D5" s="90"/>
      <c r="E5" s="90"/>
      <c r="F5" s="90"/>
      <c r="G5" s="91"/>
    </row>
    <row r="6" spans="3:9" ht="16.5" customHeight="1" x14ac:dyDescent="0.25">
      <c r="C6" s="92" t="s">
        <v>39</v>
      </c>
      <c r="D6" s="93"/>
      <c r="E6" s="93"/>
      <c r="F6" s="93"/>
      <c r="G6" s="94"/>
    </row>
    <row r="7" spans="3:9" ht="24" customHeight="1" x14ac:dyDescent="0.25">
      <c r="C7" s="95"/>
      <c r="D7" s="96"/>
      <c r="E7" s="96"/>
      <c r="F7" s="96"/>
      <c r="G7" s="97"/>
      <c r="I7" s="52"/>
    </row>
    <row r="8" spans="3:9" ht="16.5" customHeight="1" x14ac:dyDescent="0.25">
      <c r="C8" s="80" t="s">
        <v>36</v>
      </c>
      <c r="D8" s="81"/>
      <c r="E8" s="81"/>
      <c r="F8" s="82"/>
      <c r="G8" s="45" t="s">
        <v>0</v>
      </c>
    </row>
    <row r="9" spans="3:9" ht="18.75" customHeight="1" x14ac:dyDescent="0.25">
      <c r="C9" s="74" t="s">
        <v>33</v>
      </c>
      <c r="D9" s="75"/>
      <c r="E9" s="75"/>
      <c r="F9" s="76"/>
      <c r="G9" s="47">
        <f>ROUND(D20*0.4,1)</f>
        <v>0</v>
      </c>
    </row>
    <row r="10" spans="3:9" ht="20.25" customHeight="1" x14ac:dyDescent="0.25">
      <c r="C10" s="74" t="s">
        <v>34</v>
      </c>
      <c r="D10" s="75"/>
      <c r="E10" s="75"/>
      <c r="F10" s="76"/>
      <c r="G10" s="47">
        <f>ROUND(D28*0.4,1)</f>
        <v>0</v>
      </c>
    </row>
    <row r="11" spans="3:9" ht="19.5" customHeight="1" x14ac:dyDescent="0.25">
      <c r="C11" s="74" t="s">
        <v>35</v>
      </c>
      <c r="D11" s="75"/>
      <c r="E11" s="75"/>
      <c r="F11" s="76"/>
      <c r="G11" s="47">
        <f>ROUND(D36*0.2,1)</f>
        <v>0</v>
      </c>
    </row>
    <row r="12" spans="3:9" ht="16.5" customHeight="1" x14ac:dyDescent="0.25">
      <c r="C12" s="77" t="s">
        <v>32</v>
      </c>
      <c r="D12" s="78"/>
      <c r="E12" s="78"/>
      <c r="F12" s="79"/>
      <c r="G12" s="48">
        <f>SUM(G9:G11)</f>
        <v>0</v>
      </c>
    </row>
    <row r="13" spans="3:9" ht="7.5" customHeight="1" x14ac:dyDescent="0.25">
      <c r="C13" s="83"/>
      <c r="D13" s="84"/>
      <c r="E13" s="84"/>
      <c r="F13" s="84"/>
      <c r="G13" s="85"/>
    </row>
    <row r="14" spans="3:9" ht="16.5" customHeight="1" x14ac:dyDescent="0.25">
      <c r="C14" s="40" t="str">
        <f>ATCP!C6</f>
        <v>Atividades Técnico‐Científicas e Profissionais (ATCP):</v>
      </c>
      <c r="D14" s="44" t="str">
        <f>ATCP!D6</f>
        <v>Pontuação</v>
      </c>
      <c r="E14" s="65" t="s">
        <v>41</v>
      </c>
      <c r="F14" s="66"/>
      <c r="G14" s="67"/>
    </row>
    <row r="15" spans="3:9" ht="33" customHeight="1" x14ac:dyDescent="0.25">
      <c r="C15" s="39" t="str">
        <f>ATCP!C7</f>
        <v>a) Produção científica, publicações, comunicações em conferências (PC): (60 %)</v>
      </c>
      <c r="D15" s="41">
        <f>ATCP!D7</f>
        <v>0</v>
      </c>
      <c r="E15" s="71"/>
      <c r="F15" s="72"/>
      <c r="G15" s="73"/>
    </row>
    <row r="16" spans="3:9" ht="27.75" customHeight="1" x14ac:dyDescent="0.25">
      <c r="C16" s="39" t="str">
        <f>ATCP!C8</f>
        <v>b) Coordenação e participação em projetos de investigação e desenvolvimento (PID): (20 %)</v>
      </c>
      <c r="D16" s="41">
        <f>ATCP!D8</f>
        <v>0</v>
      </c>
      <c r="E16" s="59"/>
      <c r="F16" s="60"/>
      <c r="G16" s="61"/>
    </row>
    <row r="17" spans="3:7" ht="21.75" customHeight="1" x14ac:dyDescent="0.25">
      <c r="C17" s="39" t="str">
        <f>ATCP!C9</f>
        <v>c) Autonomia e liderança (AL): (10 %)</v>
      </c>
      <c r="D17" s="41">
        <f>ATCP!D9</f>
        <v>0</v>
      </c>
      <c r="E17" s="59"/>
      <c r="F17" s="60"/>
      <c r="G17" s="61"/>
    </row>
    <row r="18" spans="3:7" ht="23.25" customHeight="1" x14ac:dyDescent="0.25">
      <c r="C18" s="39" t="str">
        <f>ATCP!C10</f>
        <v>d) Reconhecimento interpares (RIP): (5 %)</v>
      </c>
      <c r="D18" s="41">
        <f>ATCP!D10</f>
        <v>0</v>
      </c>
      <c r="E18" s="59"/>
      <c r="F18" s="60"/>
      <c r="G18" s="61"/>
    </row>
    <row r="19" spans="3:7" ht="27.75" customHeight="1" x14ac:dyDescent="0.25">
      <c r="C19" s="39" t="str">
        <f>ATCP!C11</f>
        <v>e) Participação em unidades de investigação, sociedades científicas e suas comissões (PUI): (5 %)</v>
      </c>
      <c r="D19" s="41">
        <f>ATCP!D11</f>
        <v>0</v>
      </c>
      <c r="E19" s="59"/>
      <c r="F19" s="60"/>
      <c r="G19" s="61"/>
    </row>
    <row r="20" spans="3:7" ht="15.75" customHeight="1" x14ac:dyDescent="0.25">
      <c r="C20" s="51" t="str">
        <f>ATCP!C12</f>
        <v xml:space="preserve">ACTP  =  0,6 PC + 0,2 PID + 0,1 AL +  0,05 RIP + 0,05 PUI  </v>
      </c>
      <c r="D20" s="42">
        <f>ATCP!D12</f>
        <v>0</v>
      </c>
      <c r="E20" s="59"/>
      <c r="F20" s="60"/>
      <c r="G20" s="61"/>
    </row>
    <row r="21" spans="3:7" ht="7.5" customHeight="1" x14ac:dyDescent="0.25">
      <c r="C21" s="68"/>
      <c r="D21" s="69"/>
      <c r="E21" s="69"/>
      <c r="F21" s="69"/>
      <c r="G21" s="70"/>
    </row>
    <row r="22" spans="3:7" ht="16.5" customHeight="1" x14ac:dyDescent="0.25">
      <c r="C22" s="40" t="str">
        <f>AP!C1</f>
        <v>Atividade Pedagógica (AP)</v>
      </c>
      <c r="D22" s="44" t="str">
        <f>AP!D1</f>
        <v>Pontuação</v>
      </c>
      <c r="E22" s="65" t="s">
        <v>41</v>
      </c>
      <c r="F22" s="66"/>
      <c r="G22" s="67"/>
    </row>
    <row r="23" spans="3:7" ht="24.75" customHeight="1" x14ac:dyDescent="0.25">
      <c r="C23" s="39" t="str">
        <f>AP!C2</f>
        <v>a) Docência (D): (30 %)</v>
      </c>
      <c r="D23" s="41">
        <f>AP!D2</f>
        <v>0</v>
      </c>
      <c r="E23" s="59"/>
      <c r="F23" s="60"/>
      <c r="G23" s="61"/>
    </row>
    <row r="24" spans="3:7" ht="25.5" customHeight="1" x14ac:dyDescent="0.25">
      <c r="C24" s="39" t="str">
        <f>AP!C3</f>
        <v>b) Orientação e júris académicos (O) : (25%)</v>
      </c>
      <c r="D24" s="41">
        <f>AP!D3</f>
        <v>0</v>
      </c>
      <c r="E24" s="59"/>
      <c r="F24" s="60"/>
      <c r="G24" s="61"/>
    </row>
    <row r="25" spans="3:7" ht="23.25" customHeight="1" x14ac:dyDescent="0.25">
      <c r="C25" s="39" t="str">
        <f>AP!C4</f>
        <v>c) Inovação pedagógica (IP): (20 %)</v>
      </c>
      <c r="D25" s="41">
        <f>AP!D4</f>
        <v>0</v>
      </c>
      <c r="E25" s="59"/>
      <c r="F25" s="60"/>
      <c r="G25" s="61"/>
    </row>
    <row r="26" spans="3:7" ht="19.5" customHeight="1" x14ac:dyDescent="0.25">
      <c r="C26" s="39" t="str">
        <f>AP!C5</f>
        <v>d) Materiais pedagógicos (MP): (15 %)</v>
      </c>
      <c r="D26" s="41">
        <f>AP!D5</f>
        <v>0</v>
      </c>
      <c r="E26" s="59"/>
      <c r="F26" s="60"/>
      <c r="G26" s="61"/>
    </row>
    <row r="27" spans="3:7" ht="20.25" customHeight="1" x14ac:dyDescent="0.25">
      <c r="C27" s="39" t="str">
        <f>AP!C6</f>
        <v>e) Outros (OU): (10 %)</v>
      </c>
      <c r="D27" s="41">
        <f>AP!D6</f>
        <v>0</v>
      </c>
      <c r="E27" s="59"/>
      <c r="F27" s="60"/>
      <c r="G27" s="61"/>
    </row>
    <row r="28" spans="3:7" ht="16.5" customHeight="1" x14ac:dyDescent="0.25">
      <c r="C28" s="51" t="str">
        <f>AP!C7</f>
        <v xml:space="preserve">AP =  0,3 D + 0,25 O + 0,2 IP + 0,15 MP +  0,1 OU  </v>
      </c>
      <c r="D28" s="42">
        <f>AP!D7</f>
        <v>0</v>
      </c>
      <c r="E28" s="59"/>
      <c r="F28" s="60"/>
      <c r="G28" s="61"/>
    </row>
    <row r="29" spans="3:7" ht="7.5" customHeight="1" x14ac:dyDescent="0.25">
      <c r="C29" s="68"/>
      <c r="D29" s="69"/>
      <c r="E29" s="69"/>
      <c r="F29" s="69"/>
      <c r="G29" s="70"/>
    </row>
    <row r="30" spans="3:7" ht="30" x14ac:dyDescent="0.25">
      <c r="C30" s="40" t="str">
        <f>ARMI!C1</f>
        <v>Outras Atividades Relevantes para a Missão da Instituição (ARMI)</v>
      </c>
      <c r="D30" s="46" t="str">
        <f>ARMI!D1</f>
        <v>Pontuação</v>
      </c>
      <c r="E30" s="65" t="s">
        <v>41</v>
      </c>
      <c r="F30" s="66"/>
      <c r="G30" s="67"/>
    </row>
    <row r="31" spans="3:7" ht="21.75" customHeight="1" x14ac:dyDescent="0.25">
      <c r="C31" s="39" t="str">
        <f>ARMI!C2</f>
        <v>a) Projeto Científico -pedagógico (PCP): (50 %)</v>
      </c>
      <c r="D31" s="41">
        <f>ARMI!D2</f>
        <v>0</v>
      </c>
      <c r="E31" s="59"/>
      <c r="F31" s="60"/>
      <c r="G31" s="61"/>
    </row>
    <row r="32" spans="3:7" ht="42" customHeight="1" x14ac:dyDescent="0.25">
      <c r="C32" s="39" t="str">
        <f>ARMI!C3</f>
        <v>b) Participação em órgãos de gestão e em órgãos, comissões e grupos de trabalho de caráter técnico -científico, pedagógico ou profissional (POG): (20 %)</v>
      </c>
      <c r="D32" s="41">
        <f>ARMI!D3</f>
        <v>0</v>
      </c>
      <c r="E32" s="59"/>
      <c r="F32" s="60"/>
      <c r="G32" s="61"/>
    </row>
    <row r="33" spans="3:7" ht="29.25" customHeight="1" x14ac:dyDescent="0.25">
      <c r="C33" s="39" t="str">
        <f>ARMI!C4</f>
        <v>c) Participação na organização de eventos de caráter técnico — científico e pedagógico (OE): (15 %)</v>
      </c>
      <c r="D33" s="41">
        <f>ARMI!D4</f>
        <v>0</v>
      </c>
      <c r="E33" s="59"/>
      <c r="F33" s="60"/>
      <c r="G33" s="61"/>
    </row>
    <row r="34" spans="3:7" ht="40.5" customHeight="1" x14ac:dyDescent="0.25">
      <c r="C34" s="39" t="str">
        <f>ARMI!C5</f>
        <v>d) Dinamização de atividades de extensão à comunidade tais como divulgação de atividades de ID e de cursos para o Exterior (AEC): (10 %)</v>
      </c>
      <c r="D34" s="41">
        <f>ARMI!D5</f>
        <v>0</v>
      </c>
      <c r="E34" s="59"/>
      <c r="F34" s="60"/>
      <c r="G34" s="61"/>
    </row>
    <row r="35" spans="3:7" ht="26.25" customHeight="1" x14ac:dyDescent="0.25">
      <c r="C35" s="39" t="str">
        <f>ARMI!C6</f>
        <v>e) Internacionalização das suas atividades na área para que é aberto o concurso (IA): (5 %)</v>
      </c>
      <c r="D35" s="41">
        <f>ARMI!D6</f>
        <v>0</v>
      </c>
      <c r="E35" s="59"/>
      <c r="F35" s="60"/>
      <c r="G35" s="61"/>
    </row>
    <row r="36" spans="3:7" ht="23.25" customHeight="1" thickBot="1" x14ac:dyDescent="0.3">
      <c r="C36" s="50" t="str">
        <f>ARMI!C7</f>
        <v xml:space="preserve">ARMI =  0,5 PCP + 0,2 POG + 0,15 OE + 0,1 AEC + 0,05 IA  </v>
      </c>
      <c r="D36" s="43">
        <f>ARMI!D7</f>
        <v>0</v>
      </c>
      <c r="E36" s="62"/>
      <c r="F36" s="63"/>
      <c r="G36" s="64"/>
    </row>
    <row r="37" spans="3:7" ht="15.75" thickTop="1" x14ac:dyDescent="0.25">
      <c r="D37" s="38"/>
    </row>
    <row r="38" spans="3:7" x14ac:dyDescent="0.25">
      <c r="D38" s="38"/>
    </row>
  </sheetData>
  <mergeCells count="33">
    <mergeCell ref="C4:G4"/>
    <mergeCell ref="C5:G5"/>
    <mergeCell ref="C6:G6"/>
    <mergeCell ref="C7:G7"/>
    <mergeCell ref="C10:F10"/>
    <mergeCell ref="C11:F11"/>
    <mergeCell ref="C12:F12"/>
    <mergeCell ref="C8:F8"/>
    <mergeCell ref="C9:F9"/>
    <mergeCell ref="C13:G13"/>
    <mergeCell ref="E14:G14"/>
    <mergeCell ref="E15:G15"/>
    <mergeCell ref="E16:G16"/>
    <mergeCell ref="E17:G17"/>
    <mergeCell ref="E18:G18"/>
    <mergeCell ref="E19:G19"/>
    <mergeCell ref="E20:G20"/>
    <mergeCell ref="C21:G21"/>
    <mergeCell ref="C29:G29"/>
    <mergeCell ref="E22:G22"/>
    <mergeCell ref="E23:G23"/>
    <mergeCell ref="E24:G24"/>
    <mergeCell ref="E25:G25"/>
    <mergeCell ref="E26:G26"/>
    <mergeCell ref="E27:G27"/>
    <mergeCell ref="E28:G28"/>
    <mergeCell ref="E35:G35"/>
    <mergeCell ref="E36:G36"/>
    <mergeCell ref="E30:G30"/>
    <mergeCell ref="E31:G31"/>
    <mergeCell ref="E32:G32"/>
    <mergeCell ref="E33:G33"/>
    <mergeCell ref="E34:G34"/>
  </mergeCells>
  <pageMargins left="0.70866141732283472" right="0.70866141732283472" top="0.74803149606299213" bottom="0.74803149606299213" header="0.31496062992125984" footer="0.31496062992125984"/>
  <pageSetup paperSize="9" scale="8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ATCP</vt:lpstr>
      <vt:lpstr>AP</vt:lpstr>
      <vt:lpstr>ARMI</vt:lpstr>
      <vt:lpstr>Resultado da Pontuação</vt:lpstr>
      <vt:lpstr>'Resultado da Pontuação'!Área_de_Impressão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Mário Vestias</cp:lastModifiedBy>
  <cp:lastPrinted>2020-04-27T15:55:16Z</cp:lastPrinted>
  <dcterms:created xsi:type="dcterms:W3CDTF">2019-04-15T09:47:09Z</dcterms:created>
  <dcterms:modified xsi:type="dcterms:W3CDTF">2023-10-10T09:28:49Z</dcterms:modified>
</cp:coreProperties>
</file>